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diaz\Desktop\Task\CONTROL DE GESTION\Masivos 2012\2016\Katy\"/>
    </mc:Choice>
  </mc:AlternateContent>
  <bookViews>
    <workbookView xWindow="0" yWindow="0" windowWidth="20400" windowHeight="73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N35" i="1"/>
  <c r="N34" i="1"/>
  <c r="N33" i="1"/>
  <c r="N32" i="1"/>
  <c r="N31" i="1"/>
  <c r="N30" i="1"/>
  <c r="N29" i="1"/>
  <c r="N28" i="1"/>
  <c r="N27" i="1"/>
  <c r="J35" i="1"/>
  <c r="J34" i="1"/>
  <c r="J36" i="1"/>
  <c r="J33" i="1"/>
  <c r="J32" i="1"/>
  <c r="J31" i="1"/>
  <c r="J30" i="1"/>
  <c r="J29" i="1"/>
  <c r="J28" i="1"/>
  <c r="J27" i="1"/>
  <c r="F36" i="1"/>
  <c r="F35" i="1"/>
  <c r="F34" i="1"/>
  <c r="F33" i="1"/>
  <c r="F32" i="1"/>
  <c r="F31" i="1"/>
  <c r="F30" i="1"/>
  <c r="F29" i="1"/>
  <c r="F28" i="1"/>
  <c r="F27" i="1"/>
  <c r="M36" i="1" l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L18" i="1" l="1"/>
  <c r="K18" i="1"/>
  <c r="H18" i="1"/>
  <c r="G18" i="1"/>
  <c r="D18" i="1"/>
  <c r="C18" i="1"/>
  <c r="N18" i="1"/>
  <c r="J18" i="1"/>
  <c r="F18" i="1"/>
  <c r="M10" i="1"/>
  <c r="M11" i="1"/>
  <c r="M12" i="1"/>
  <c r="M13" i="1"/>
  <c r="M14" i="1"/>
  <c r="M15" i="1"/>
  <c r="M16" i="1"/>
  <c r="M17" i="1"/>
  <c r="M9" i="1"/>
  <c r="I10" i="1"/>
  <c r="I11" i="1"/>
  <c r="I12" i="1"/>
  <c r="I13" i="1"/>
  <c r="I14" i="1"/>
  <c r="I15" i="1"/>
  <c r="I16" i="1"/>
  <c r="I17" i="1"/>
  <c r="I9" i="1"/>
  <c r="E10" i="1"/>
  <c r="E11" i="1"/>
  <c r="E12" i="1"/>
  <c r="E13" i="1"/>
  <c r="E14" i="1"/>
  <c r="E15" i="1"/>
  <c r="E16" i="1"/>
  <c r="E17" i="1"/>
  <c r="E9" i="1"/>
  <c r="M18" i="1" l="1"/>
  <c r="I18" i="1"/>
  <c r="E18" i="1"/>
</calcChain>
</file>

<file path=xl/comments1.xml><?xml version="1.0" encoding="utf-8"?>
<comments xmlns="http://schemas.openxmlformats.org/spreadsheetml/2006/main">
  <authors>
    <author>Felix Diaz Peralta</author>
  </authors>
  <commentList>
    <comment ref="E26" authorId="0" shapeId="0">
      <text>
        <r>
          <rPr>
            <b/>
            <sz val="9"/>
            <color indexed="81"/>
            <rFont val="Tahoma"/>
            <family val="2"/>
          </rPr>
          <t>Felix Diaz Peralta:</t>
        </r>
        <r>
          <rPr>
            <sz val="9"/>
            <color indexed="81"/>
            <rFont val="Tahoma"/>
            <family val="2"/>
          </rPr>
          <t xml:space="preserve">
Este porcentaje es con relacion al total de postulado en ese rango de edad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Felix Diaz Peralta:</t>
        </r>
        <r>
          <rPr>
            <sz val="9"/>
            <color indexed="81"/>
            <rFont val="Tahoma"/>
            <family val="2"/>
          </rPr>
          <t xml:space="preserve">
Este porcentaje corresponde al total de aprob. por tramo con respecto al TOTAL
 de aprob.</t>
        </r>
      </text>
    </comment>
  </commentList>
</comments>
</file>

<file path=xl/sharedStrings.xml><?xml version="1.0" encoding="utf-8"?>
<sst xmlns="http://schemas.openxmlformats.org/spreadsheetml/2006/main" count="56" uniqueCount="28">
  <si>
    <t>Edades</t>
  </si>
  <si>
    <t>Tramos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</si>
  <si>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</si>
  <si>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</si>
  <si>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</si>
  <si>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</si>
  <si>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</si>
  <si>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</si>
  <si>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</si>
  <si>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</si>
  <si>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mayor 65</t>
  </si>
  <si>
    <t xml:space="preserve">Total </t>
  </si>
  <si>
    <t>% Aprob.</t>
  </si>
  <si>
    <t>Monto (miles $)</t>
  </si>
  <si>
    <t>2013 (año Convocatoria)</t>
  </si>
  <si>
    <t>2014 (año Convocatoria)</t>
  </si>
  <si>
    <t>2015 (año Convocatoria)</t>
  </si>
  <si>
    <t>Incluye Concursos Regular, Iniciación y Postdoctorado</t>
  </si>
  <si>
    <t xml:space="preserve">Distribución de recursos y proyectos (Tres últimas Convocatorias) por Tramo de Edad </t>
  </si>
  <si>
    <t>Cuadro N° 1</t>
  </si>
  <si>
    <t>Cuadro N° 2</t>
  </si>
  <si>
    <t>Presentado</t>
  </si>
  <si>
    <t>%Aprob.Total</t>
  </si>
  <si>
    <t>55-69</t>
  </si>
  <si>
    <t>70-74</t>
  </si>
  <si>
    <t>mayor 75</t>
  </si>
  <si>
    <t>Distribución Etaria Concurso FONDECYT Regular</t>
  </si>
  <si>
    <t xml:space="preserve">Aprobados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</si>
</sst>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9" xfId="0" applyFont="1" applyFill="1" applyBorder="1" applyAlignment="1"/>
    <xf numFmtId="0" fontId="1" fillId="2" borderId="3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/>
    <xf numFmtId="2" fontId="0" fillId="3" borderId="0" xfId="0" applyNumberFormat="1" applyFill="1" applyAlignment="1">
      <alignment horizontal="center"/>
    </xf>
    <xf numFmtId="3" fontId="0" fillId="3" borderId="0" xfId="0" applyNumberFormat="1" applyFill="1" applyAlignment="1"/>
    <xf numFmtId="0" fontId="1" fillId="3" borderId="3" xfId="0" applyFont="1" applyFill="1" applyBorder="1"/>
    <xf numFmtId="0" fontId="0" fillId="3" borderId="1" xfId="0" applyFill="1" applyBorder="1"/>
    <xf numFmtId="0" fontId="0" fillId="3" borderId="8" xfId="0" applyFill="1" applyBorder="1"/>
    <xf numFmtId="3" fontId="1" fillId="3" borderId="5" xfId="0" applyNumberFormat="1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164" fontId="0" fillId="3" borderId="0" xfId="0" applyNumberFormat="1" applyFill="1" applyAlignment="1">
      <alignment horizontal="left"/>
    </xf>
    <xf numFmtId="2" fontId="0" fillId="3" borderId="0" xfId="0" applyNumberFormat="1" applyFill="1" applyAlignment="1">
      <alignment horizontal="left"/>
    </xf>
    <xf numFmtId="3" fontId="0" fillId="3" borderId="0" xfId="0" applyNumberForma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0" fillId="2" borderId="11" xfId="0" applyFont="1" applyFill="1" applyBorder="1"/>
    <xf numFmtId="0" fontId="1" fillId="2" borderId="12" xfId="0" applyFont="1" applyFill="1" applyBorder="1"/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3" borderId="13" xfId="0" applyFont="1" applyFill="1" applyBorder="1"/>
    <xf numFmtId="0" fontId="0" fillId="3" borderId="13" xfId="0" applyFont="1" applyFill="1" applyBorder="1" applyAlignment="1">
      <alignment horizontal="center"/>
    </xf>
    <xf numFmtId="0" fontId="0" fillId="3" borderId="14" xfId="0" applyNumberFormat="1" applyFont="1" applyFill="1" applyBorder="1" applyAlignment="1">
      <alignment horizontal="center"/>
    </xf>
    <xf numFmtId="0" fontId="0" fillId="3" borderId="15" xfId="0" applyNumberFormat="1" applyFont="1" applyFill="1" applyBorder="1" applyAlignment="1">
      <alignment horizontal="center"/>
    </xf>
    <xf numFmtId="0" fontId="0" fillId="2" borderId="16" xfId="0" applyNumberFormat="1" applyFont="1" applyFill="1" applyBorder="1" applyAlignment="1">
      <alignment horizontal="center"/>
    </xf>
    <xf numFmtId="164" fontId="0" fillId="3" borderId="15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/>
    </xf>
    <xf numFmtId="0" fontId="0" fillId="3" borderId="17" xfId="0" applyNumberFormat="1" applyFon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0" fillId="3" borderId="18" xfId="0" applyFont="1" applyFill="1" applyBorder="1"/>
    <xf numFmtId="0" fontId="0" fillId="3" borderId="18" xfId="0" applyFont="1" applyFill="1" applyBorder="1" applyAlignment="1">
      <alignment horizontal="center"/>
    </xf>
    <xf numFmtId="0" fontId="0" fillId="3" borderId="19" xfId="0" applyNumberFormat="1" applyFont="1" applyFill="1" applyBorder="1" applyAlignment="1">
      <alignment horizontal="center"/>
    </xf>
    <xf numFmtId="0" fontId="0" fillId="3" borderId="20" xfId="0" applyNumberFormat="1" applyFont="1" applyFill="1" applyBorder="1" applyAlignment="1">
      <alignment horizontal="center"/>
    </xf>
    <xf numFmtId="164" fontId="0" fillId="3" borderId="20" xfId="0" applyNumberFormat="1" applyFont="1" applyFill="1" applyBorder="1" applyAlignment="1">
      <alignment horizontal="center"/>
    </xf>
    <xf numFmtId="165" fontId="0" fillId="2" borderId="21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3" borderId="22" xfId="0" applyNumberFormat="1" applyFon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0" fontId="0" fillId="3" borderId="23" xfId="0" applyFont="1" applyFill="1" applyBorder="1"/>
    <xf numFmtId="0" fontId="0" fillId="3" borderId="23" xfId="0" applyFont="1" applyFill="1" applyBorder="1" applyAlignment="1">
      <alignment horizontal="center"/>
    </xf>
    <xf numFmtId="0" fontId="0" fillId="3" borderId="24" xfId="0" applyNumberFormat="1" applyFont="1" applyFill="1" applyBorder="1" applyAlignment="1">
      <alignment horizontal="center"/>
    </xf>
    <xf numFmtId="0" fontId="0" fillId="3" borderId="25" xfId="0" applyNumberFormat="1" applyFont="1" applyFill="1" applyBorder="1" applyAlignment="1">
      <alignment horizontal="center"/>
    </xf>
    <xf numFmtId="164" fontId="0" fillId="3" borderId="25" xfId="0" applyNumberFormat="1" applyFont="1" applyFill="1" applyBorder="1" applyAlignment="1">
      <alignment horizontal="center"/>
    </xf>
    <xf numFmtId="165" fontId="0" fillId="2" borderId="26" xfId="0" applyNumberFormat="1" applyFont="1" applyFill="1" applyBorder="1" applyAlignment="1">
      <alignment horizontal="center"/>
    </xf>
    <xf numFmtId="164" fontId="0" fillId="2" borderId="26" xfId="0" applyNumberFormat="1" applyFont="1" applyFill="1" applyBorder="1" applyAlignment="1">
      <alignment horizontal="center"/>
    </xf>
    <xf numFmtId="0" fontId="0" fillId="3" borderId="27" xfId="0" applyNumberFormat="1" applyFont="1" applyFill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5" borderId="28" xfId="0" applyNumberFormat="1" applyFont="1" applyFill="1" applyBorder="1" applyAlignment="1">
      <alignment horizontal="center"/>
    </xf>
    <xf numFmtId="0" fontId="1" fillId="5" borderId="29" xfId="0" applyNumberFormat="1" applyFont="1" applyFill="1" applyBorder="1" applyAlignment="1">
      <alignment horizontal="center"/>
    </xf>
    <xf numFmtId="164" fontId="1" fillId="3" borderId="29" xfId="0" applyNumberFormat="1" applyFont="1" applyFill="1" applyBorder="1" applyAlignment="1">
      <alignment horizontal="center"/>
    </xf>
    <xf numFmtId="0" fontId="1" fillId="5" borderId="30" xfId="0" applyNumberFormat="1" applyFont="1" applyFill="1" applyBorder="1" applyAlignment="1">
      <alignment horizontal="center"/>
    </xf>
    <xf numFmtId="164" fontId="1" fillId="3" borderId="30" xfId="0" applyNumberFormat="1" applyFont="1" applyFill="1" applyBorder="1" applyAlignment="1">
      <alignment horizontal="center"/>
    </xf>
    <xf numFmtId="0" fontId="1" fillId="5" borderId="3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3" fontId="0" fillId="2" borderId="16" xfId="0" applyNumberFormat="1" applyFill="1" applyBorder="1" applyAlignment="1">
      <alignment horizontal="center"/>
    </xf>
    <xf numFmtId="2" fontId="0" fillId="3" borderId="15" xfId="0" applyNumberFormat="1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2" fontId="0" fillId="3" borderId="25" xfId="0" applyNumberForma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3" fontId="0" fillId="2" borderId="26" xfId="0" applyNumberForma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0" fillId="3" borderId="31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10" xfId="0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3" fontId="0" fillId="2" borderId="21" xfId="0" applyNumberFormat="1" applyFont="1" applyFill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6"/>
  <sheetViews>
    <sheetView tabSelected="1" workbookViewId="0">
      <selection activeCell="A22" sqref="A22:N22"/>
    </sheetView>
  </sheetViews>
  <sheetFormatPr baseColWidth="10" defaultRowHeight="15" x14ac:dyDescent="0.25"/>
  <cols>
    <col min="1" max="1" width="12.140625" style="4" customWidth="1"/>
    <col min="2" max="2" width="10.42578125" style="5" customWidth="1"/>
    <col min="3" max="3" width="11" style="5" customWidth="1"/>
    <col min="4" max="4" width="12.140625" style="5" customWidth="1"/>
    <col min="5" max="5" width="11.42578125" style="6"/>
    <col min="6" max="6" width="17.42578125" style="7" customWidth="1"/>
    <col min="7" max="7" width="11.42578125" style="5" customWidth="1"/>
    <col min="8" max="8" width="10.28515625" style="5" customWidth="1"/>
    <col min="9" max="9" width="11.42578125" style="8"/>
    <col min="10" max="10" width="14.85546875" style="9" customWidth="1"/>
    <col min="11" max="11" width="10.28515625" style="5" customWidth="1"/>
    <col min="12" max="12" width="8.28515625" style="5" customWidth="1"/>
    <col min="13" max="13" width="11.42578125" style="6"/>
    <col min="14" max="14" width="15.42578125" style="9" customWidth="1"/>
    <col min="15" max="16384" width="11.42578125" style="4"/>
  </cols>
  <sheetData>
    <row r="1" spans="1:25" x14ac:dyDescent="0.25">
      <c r="A1" s="18"/>
      <c r="B1" s="18"/>
      <c r="C1" s="18"/>
      <c r="D1" s="18"/>
      <c r="E1" s="19"/>
      <c r="F1" s="18"/>
      <c r="G1" s="18"/>
      <c r="H1" s="18"/>
      <c r="I1" s="20"/>
      <c r="J1" s="21"/>
      <c r="K1" s="18"/>
      <c r="L1" s="18"/>
      <c r="M1" s="19"/>
      <c r="N1" s="21"/>
    </row>
    <row r="2" spans="1:25" x14ac:dyDescent="0.25">
      <c r="A2" s="82" t="s">
        <v>19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25" x14ac:dyDescent="0.25">
      <c r="A3" s="82" t="s">
        <v>18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17"/>
    </row>
    <row r="4" spans="1:25" x14ac:dyDescent="0.25">
      <c r="A4" s="82" t="s">
        <v>17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15.75" thickBot="1" x14ac:dyDescent="0.3"/>
    <row r="7" spans="1:25" x14ac:dyDescent="0.25">
      <c r="A7" s="23"/>
      <c r="B7" s="22"/>
      <c r="C7" s="86" t="s">
        <v>14</v>
      </c>
      <c r="D7" s="87"/>
      <c r="E7" s="87"/>
      <c r="F7" s="88"/>
      <c r="G7" s="86" t="s">
        <v>15</v>
      </c>
      <c r="H7" s="87"/>
      <c r="I7" s="87"/>
      <c r="J7" s="88"/>
      <c r="K7" s="86" t="s">
        <v>16</v>
      </c>
      <c r="L7" s="87"/>
      <c r="M7" s="87"/>
      <c r="N7" s="88"/>
    </row>
    <row r="8" spans="1:25" ht="15.75" thickBot="1" x14ac:dyDescent="0.3">
      <c r="A8" s="91" t="s">
        <v>0</v>
      </c>
      <c r="B8" s="2" t="s">
        <v>1</v>
      </c>
      <c r="C8" s="28" t="s">
        <v>27</v>
      </c>
      <c r="D8" s="29" t="s">
        <v>21</v>
      </c>
      <c r="E8" s="3" t="s">
        <v>12</v>
      </c>
      <c r="F8" s="1" t="s">
        <v>13</v>
      </c>
      <c r="G8" s="28" t="s">
        <v>27</v>
      </c>
      <c r="H8" s="29" t="s">
        <v>21</v>
      </c>
      <c r="I8" s="3" t="s">
        <v>12</v>
      </c>
      <c r="J8" s="1" t="s">
        <v>13</v>
      </c>
      <c r="K8" s="28" t="s">
        <v>27</v>
      </c>
      <c r="L8" s="29" t="s">
        <v>21</v>
      </c>
      <c r="M8" s="3" t="s">
        <v>12</v>
      </c>
      <c r="N8" s="1" t="s">
        <v>13</v>
      </c>
    </row>
    <row r="9" spans="1:25" x14ac:dyDescent="0.25">
      <c r="A9" s="11" t="s">
        <v>2</v>
      </c>
      <c r="B9" s="41">
        <v>1</v>
      </c>
      <c r="C9" s="66">
        <v>37</v>
      </c>
      <c r="D9" s="67">
        <v>66</v>
      </c>
      <c r="E9" s="68">
        <f>+C9/D9*100</f>
        <v>56.060606060606055</v>
      </c>
      <c r="F9" s="69">
        <v>2199159</v>
      </c>
      <c r="G9" s="66">
        <v>50</v>
      </c>
      <c r="H9" s="67">
        <v>80</v>
      </c>
      <c r="I9" s="70">
        <f>+G9/H9*100</f>
        <v>62.5</v>
      </c>
      <c r="J9" s="69">
        <v>2782492.6</v>
      </c>
      <c r="K9" s="66">
        <v>42</v>
      </c>
      <c r="L9" s="67">
        <v>82</v>
      </c>
      <c r="M9" s="68">
        <f>+K9/L9*100</f>
        <v>51.219512195121951</v>
      </c>
      <c r="N9" s="69">
        <v>3112885.1999999983</v>
      </c>
    </row>
    <row r="10" spans="1:25" x14ac:dyDescent="0.25">
      <c r="A10" s="40" t="s">
        <v>3</v>
      </c>
      <c r="B10" s="41">
        <v>2</v>
      </c>
      <c r="C10" s="42">
        <v>310</v>
      </c>
      <c r="D10" s="43">
        <v>585</v>
      </c>
      <c r="E10" s="44">
        <f t="shared" ref="E10:E18" si="0">+C10/D10*100</f>
        <v>52.991452991452995</v>
      </c>
      <c r="F10" s="89">
        <v>18445147.309999999</v>
      </c>
      <c r="G10" s="42">
        <v>284</v>
      </c>
      <c r="H10" s="43">
        <v>665</v>
      </c>
      <c r="I10" s="44">
        <f t="shared" ref="I10:I18" si="1">+G10/H10*100</f>
        <v>42.70676691729323</v>
      </c>
      <c r="J10" s="89">
        <v>21469888.496999998</v>
      </c>
      <c r="K10" s="42">
        <v>270</v>
      </c>
      <c r="L10" s="43">
        <v>711</v>
      </c>
      <c r="M10" s="44">
        <f t="shared" ref="M10:M17" si="2">+K10/L10*100</f>
        <v>37.974683544303801</v>
      </c>
      <c r="N10" s="90">
        <v>20229842.34400006</v>
      </c>
    </row>
    <row r="11" spans="1:25" x14ac:dyDescent="0.25">
      <c r="A11" s="40" t="s">
        <v>4</v>
      </c>
      <c r="B11" s="41">
        <v>3</v>
      </c>
      <c r="C11" s="42">
        <v>282</v>
      </c>
      <c r="D11" s="43">
        <v>638</v>
      </c>
      <c r="E11" s="44">
        <f t="shared" si="0"/>
        <v>44.200626959247643</v>
      </c>
      <c r="F11" s="89">
        <v>26435676.769999996</v>
      </c>
      <c r="G11" s="42">
        <v>312</v>
      </c>
      <c r="H11" s="43">
        <v>782</v>
      </c>
      <c r="I11" s="44">
        <f t="shared" si="1"/>
        <v>39.897698209718669</v>
      </c>
      <c r="J11" s="89">
        <v>24296231.921</v>
      </c>
      <c r="K11" s="47">
        <v>329</v>
      </c>
      <c r="L11" s="43">
        <v>950</v>
      </c>
      <c r="M11" s="44">
        <f t="shared" si="2"/>
        <v>34.631578947368418</v>
      </c>
      <c r="N11" s="90">
        <v>27628942.539999917</v>
      </c>
    </row>
    <row r="12" spans="1:25" x14ac:dyDescent="0.25">
      <c r="A12" s="40" t="s">
        <v>5</v>
      </c>
      <c r="B12" s="41">
        <v>4</v>
      </c>
      <c r="C12" s="42">
        <v>230</v>
      </c>
      <c r="D12" s="43">
        <v>517</v>
      </c>
      <c r="E12" s="44">
        <f t="shared" si="0"/>
        <v>44.487427466150869</v>
      </c>
      <c r="F12" s="89">
        <v>21493547.984999999</v>
      </c>
      <c r="G12" s="42">
        <v>211</v>
      </c>
      <c r="H12" s="43">
        <v>624</v>
      </c>
      <c r="I12" s="44">
        <f t="shared" si="1"/>
        <v>33.814102564102569</v>
      </c>
      <c r="J12" s="89">
        <v>24395889</v>
      </c>
      <c r="K12" s="47">
        <v>199</v>
      </c>
      <c r="L12" s="43">
        <v>736</v>
      </c>
      <c r="M12" s="44">
        <f t="shared" si="2"/>
        <v>27.038043478260871</v>
      </c>
      <c r="N12" s="90">
        <v>22427968.154999994</v>
      </c>
    </row>
    <row r="13" spans="1:25" x14ac:dyDescent="0.25">
      <c r="A13" s="40" t="s">
        <v>6</v>
      </c>
      <c r="B13" s="41">
        <v>5</v>
      </c>
      <c r="C13" s="42">
        <v>118</v>
      </c>
      <c r="D13" s="43">
        <v>280</v>
      </c>
      <c r="E13" s="44">
        <f t="shared" si="0"/>
        <v>42.142857142857146</v>
      </c>
      <c r="F13" s="89">
        <v>13845774.469000001</v>
      </c>
      <c r="G13" s="42">
        <v>135</v>
      </c>
      <c r="H13" s="43">
        <v>347</v>
      </c>
      <c r="I13" s="44">
        <f t="shared" si="1"/>
        <v>38.904899135446684</v>
      </c>
      <c r="J13" s="89">
        <v>12486778.199999999</v>
      </c>
      <c r="K13" s="47">
        <v>112</v>
      </c>
      <c r="L13" s="43">
        <v>425</v>
      </c>
      <c r="M13" s="44">
        <f t="shared" si="2"/>
        <v>26.352941176470591</v>
      </c>
      <c r="N13" s="90">
        <v>15383268.800000003</v>
      </c>
    </row>
    <row r="14" spans="1:25" x14ac:dyDescent="0.25">
      <c r="A14" s="40" t="s">
        <v>7</v>
      </c>
      <c r="B14" s="41">
        <v>6</v>
      </c>
      <c r="C14" s="42">
        <v>81</v>
      </c>
      <c r="D14" s="43">
        <v>209</v>
      </c>
      <c r="E14" s="44">
        <f t="shared" si="0"/>
        <v>38.755980861244019</v>
      </c>
      <c r="F14" s="89">
        <v>10640085.721000001</v>
      </c>
      <c r="G14" s="42">
        <v>77</v>
      </c>
      <c r="H14" s="43">
        <v>245</v>
      </c>
      <c r="I14" s="44">
        <f t="shared" si="1"/>
        <v>31.428571428571427</v>
      </c>
      <c r="J14" s="89">
        <v>9222693</v>
      </c>
      <c r="K14" s="47">
        <v>66</v>
      </c>
      <c r="L14" s="43">
        <v>289</v>
      </c>
      <c r="M14" s="44">
        <f t="shared" si="2"/>
        <v>22.837370242214533</v>
      </c>
      <c r="N14" s="90">
        <v>9060541</v>
      </c>
    </row>
    <row r="15" spans="1:25" x14ac:dyDescent="0.25">
      <c r="A15" s="40" t="s">
        <v>8</v>
      </c>
      <c r="B15" s="41">
        <v>7</v>
      </c>
      <c r="C15" s="42">
        <v>39</v>
      </c>
      <c r="D15" s="43">
        <v>128</v>
      </c>
      <c r="E15" s="44">
        <f t="shared" si="0"/>
        <v>30.46875</v>
      </c>
      <c r="F15" s="89">
        <v>6890955</v>
      </c>
      <c r="G15" s="42">
        <v>45</v>
      </c>
      <c r="H15" s="43">
        <v>153</v>
      </c>
      <c r="I15" s="44">
        <f t="shared" si="1"/>
        <v>29.411764705882355</v>
      </c>
      <c r="J15" s="89">
        <v>4679333</v>
      </c>
      <c r="K15" s="47">
        <v>48</v>
      </c>
      <c r="L15" s="43">
        <v>205</v>
      </c>
      <c r="M15" s="44">
        <f t="shared" si="2"/>
        <v>23.414634146341466</v>
      </c>
      <c r="N15" s="90">
        <v>5318159</v>
      </c>
    </row>
    <row r="16" spans="1:25" x14ac:dyDescent="0.25">
      <c r="A16" s="40" t="s">
        <v>9</v>
      </c>
      <c r="B16" s="41">
        <v>8</v>
      </c>
      <c r="C16" s="42">
        <v>49</v>
      </c>
      <c r="D16" s="43">
        <v>108</v>
      </c>
      <c r="E16" s="44">
        <f t="shared" si="0"/>
        <v>45.370370370370374</v>
      </c>
      <c r="F16" s="89">
        <v>7120692</v>
      </c>
      <c r="G16" s="42">
        <v>50</v>
      </c>
      <c r="H16" s="43">
        <v>116</v>
      </c>
      <c r="I16" s="44">
        <f t="shared" si="1"/>
        <v>43.103448275862064</v>
      </c>
      <c r="J16" s="89">
        <v>8055753</v>
      </c>
      <c r="K16" s="47">
        <v>30</v>
      </c>
      <c r="L16" s="43">
        <v>115</v>
      </c>
      <c r="M16" s="44">
        <f t="shared" si="2"/>
        <v>26.086956521739129</v>
      </c>
      <c r="N16" s="90">
        <v>6714699</v>
      </c>
    </row>
    <row r="17" spans="1:14" ht="15.75" thickBot="1" x14ac:dyDescent="0.3">
      <c r="A17" s="12" t="s">
        <v>10</v>
      </c>
      <c r="B17" s="78">
        <v>9</v>
      </c>
      <c r="C17" s="71">
        <v>43</v>
      </c>
      <c r="D17" s="72">
        <v>111</v>
      </c>
      <c r="E17" s="74">
        <f t="shared" si="0"/>
        <v>38.738738738738739</v>
      </c>
      <c r="F17" s="75">
        <v>5962204.4550000001</v>
      </c>
      <c r="G17" s="71">
        <v>46</v>
      </c>
      <c r="H17" s="72">
        <v>126</v>
      </c>
      <c r="I17" s="73">
        <f t="shared" si="1"/>
        <v>36.507936507936506</v>
      </c>
      <c r="J17" s="75">
        <v>3987536</v>
      </c>
      <c r="K17" s="71">
        <v>37</v>
      </c>
      <c r="L17" s="72">
        <v>142</v>
      </c>
      <c r="M17" s="74">
        <f t="shared" si="2"/>
        <v>26.056338028169012</v>
      </c>
      <c r="N17" s="75">
        <v>4838541.4000000004</v>
      </c>
    </row>
    <row r="18" spans="1:14" ht="15.75" thickBot="1" x14ac:dyDescent="0.3">
      <c r="A18" s="79"/>
      <c r="B18" s="80" t="s">
        <v>11</v>
      </c>
      <c r="C18" s="13">
        <f>SUM(C9:C17)</f>
        <v>1189</v>
      </c>
      <c r="D18" s="14">
        <f>SUM(D9:D17)</f>
        <v>2642</v>
      </c>
      <c r="E18" s="15">
        <f t="shared" si="0"/>
        <v>45.003785011355035</v>
      </c>
      <c r="F18" s="76">
        <f>SUM(F9:F17)</f>
        <v>113033242.70999999</v>
      </c>
      <c r="G18" s="14">
        <f>SUM(G9:G17)</f>
        <v>1210</v>
      </c>
      <c r="H18" s="14">
        <f>SUM(H9:H17)</f>
        <v>3138</v>
      </c>
      <c r="I18" s="16">
        <f t="shared" si="1"/>
        <v>38.55959209687699</v>
      </c>
      <c r="J18" s="77">
        <f>SUM(J9:J17)</f>
        <v>111376595.21800001</v>
      </c>
      <c r="K18" s="13">
        <f>SUM(K9:K17)</f>
        <v>1133</v>
      </c>
      <c r="L18" s="14">
        <f>SUM(L9:L17)</f>
        <v>3655</v>
      </c>
      <c r="M18" s="15">
        <f>+K18/L18*100</f>
        <v>30.998632010943911</v>
      </c>
      <c r="N18" s="76">
        <f>SUM(N9:N17)</f>
        <v>114714847.43899997</v>
      </c>
    </row>
    <row r="21" spans="1:14" x14ac:dyDescent="0.25">
      <c r="A21" s="82" t="s">
        <v>20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spans="1:14" x14ac:dyDescent="0.25">
      <c r="A22" s="82" t="s">
        <v>26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</row>
    <row r="23" spans="1:14" x14ac:dyDescent="0.25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5"/>
      <c r="N23" s="6"/>
    </row>
    <row r="24" spans="1:14" ht="15.75" thickBot="1" x14ac:dyDescent="0.3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5"/>
      <c r="N24" s="6"/>
    </row>
    <row r="25" spans="1:14" x14ac:dyDescent="0.25">
      <c r="A25" s="26"/>
      <c r="B25" s="22"/>
      <c r="C25" s="83">
        <v>2014</v>
      </c>
      <c r="D25" s="84"/>
      <c r="E25" s="84"/>
      <c r="F25" s="85"/>
      <c r="G25" s="84">
        <v>2015</v>
      </c>
      <c r="H25" s="84"/>
      <c r="I25" s="84"/>
      <c r="J25" s="84"/>
      <c r="K25" s="83">
        <v>2016</v>
      </c>
      <c r="L25" s="84"/>
      <c r="M25" s="84"/>
      <c r="N25" s="85"/>
    </row>
    <row r="26" spans="1:14" ht="15.75" thickBot="1" x14ac:dyDescent="0.3">
      <c r="A26" s="27" t="s">
        <v>0</v>
      </c>
      <c r="B26" s="2" t="s">
        <v>1</v>
      </c>
      <c r="C26" s="28" t="s">
        <v>27</v>
      </c>
      <c r="D26" s="29" t="s">
        <v>21</v>
      </c>
      <c r="E26" s="29" t="s">
        <v>12</v>
      </c>
      <c r="F26" s="30" t="s">
        <v>22</v>
      </c>
      <c r="G26" s="28" t="s">
        <v>27</v>
      </c>
      <c r="H26" s="29" t="s">
        <v>21</v>
      </c>
      <c r="I26" s="29" t="s">
        <v>12</v>
      </c>
      <c r="J26" s="29" t="s">
        <v>22</v>
      </c>
      <c r="K26" s="28" t="s">
        <v>27</v>
      </c>
      <c r="L26" s="29" t="s">
        <v>21</v>
      </c>
      <c r="M26" s="29" t="s">
        <v>12</v>
      </c>
      <c r="N26" s="30" t="s">
        <v>22</v>
      </c>
    </row>
    <row r="27" spans="1:14" x14ac:dyDescent="0.25">
      <c r="A27" s="31" t="s">
        <v>2</v>
      </c>
      <c r="B27" s="32">
        <v>1</v>
      </c>
      <c r="C27" s="33">
        <v>0</v>
      </c>
      <c r="D27" s="34">
        <v>0</v>
      </c>
      <c r="E27" s="34">
        <v>0</v>
      </c>
      <c r="F27" s="35">
        <f t="shared" ref="F27:F36" si="3">+C27/$C$36*100</f>
        <v>0</v>
      </c>
      <c r="G27" s="33">
        <v>0</v>
      </c>
      <c r="H27" s="34">
        <v>3</v>
      </c>
      <c r="I27" s="36">
        <f>+G27/H27*100</f>
        <v>0</v>
      </c>
      <c r="J27" s="37">
        <f t="shared" ref="J27:J36" si="4">+G27/$G$36*100</f>
        <v>0</v>
      </c>
      <c r="K27" s="38">
        <v>0</v>
      </c>
      <c r="L27" s="34">
        <v>1</v>
      </c>
      <c r="M27" s="36">
        <f>+K27/L27*100</f>
        <v>0</v>
      </c>
      <c r="N27" s="39">
        <f t="shared" ref="N27:N36" si="5">+K27/$K$36*100</f>
        <v>0</v>
      </c>
    </row>
    <row r="28" spans="1:14" x14ac:dyDescent="0.25">
      <c r="A28" s="40" t="s">
        <v>3</v>
      </c>
      <c r="B28" s="41">
        <v>2</v>
      </c>
      <c r="C28" s="42">
        <v>25</v>
      </c>
      <c r="D28" s="43">
        <v>45</v>
      </c>
      <c r="E28" s="44">
        <f>+C28/D28*100</f>
        <v>55.555555555555557</v>
      </c>
      <c r="F28" s="45">
        <f t="shared" si="3"/>
        <v>4.3029259896729775</v>
      </c>
      <c r="G28" s="42">
        <v>13</v>
      </c>
      <c r="H28" s="43">
        <v>40</v>
      </c>
      <c r="I28" s="44">
        <f t="shared" ref="I28:I36" si="6">+G28/H28*100</f>
        <v>32.5</v>
      </c>
      <c r="J28" s="46">
        <f t="shared" si="4"/>
        <v>2.2260273972602738</v>
      </c>
      <c r="K28" s="47">
        <v>19</v>
      </c>
      <c r="L28" s="43">
        <v>52</v>
      </c>
      <c r="M28" s="44">
        <f t="shared" ref="M28:M36" si="7">+K28/L28*100</f>
        <v>36.538461538461533</v>
      </c>
      <c r="N28" s="48">
        <f t="shared" si="5"/>
        <v>3.6964980544747084</v>
      </c>
    </row>
    <row r="29" spans="1:14" x14ac:dyDescent="0.25">
      <c r="A29" s="40" t="s">
        <v>4</v>
      </c>
      <c r="B29" s="41">
        <v>3</v>
      </c>
      <c r="C29" s="42">
        <v>94</v>
      </c>
      <c r="D29" s="43">
        <v>192</v>
      </c>
      <c r="E29" s="44">
        <f t="shared" ref="E29:E36" si="8">+C29/D29*100</f>
        <v>48.958333333333329</v>
      </c>
      <c r="F29" s="45">
        <f t="shared" si="3"/>
        <v>16.179001721170398</v>
      </c>
      <c r="G29" s="42">
        <v>97</v>
      </c>
      <c r="H29" s="43">
        <v>230</v>
      </c>
      <c r="I29" s="44">
        <f t="shared" si="6"/>
        <v>42.173913043478265</v>
      </c>
      <c r="J29" s="46">
        <f t="shared" si="4"/>
        <v>16.609589041095891</v>
      </c>
      <c r="K29" s="47">
        <v>100</v>
      </c>
      <c r="L29" s="43">
        <v>292</v>
      </c>
      <c r="M29" s="44">
        <f t="shared" si="7"/>
        <v>34.246575342465754</v>
      </c>
      <c r="N29" s="48">
        <f t="shared" si="5"/>
        <v>19.45525291828794</v>
      </c>
    </row>
    <row r="30" spans="1:14" x14ac:dyDescent="0.25">
      <c r="A30" s="40" t="s">
        <v>5</v>
      </c>
      <c r="B30" s="41">
        <v>4</v>
      </c>
      <c r="C30" s="42">
        <v>160</v>
      </c>
      <c r="D30" s="43">
        <v>324</v>
      </c>
      <c r="E30" s="44">
        <f t="shared" si="8"/>
        <v>49.382716049382715</v>
      </c>
      <c r="F30" s="45">
        <f t="shared" si="3"/>
        <v>27.538726333907054</v>
      </c>
      <c r="G30" s="42">
        <v>148</v>
      </c>
      <c r="H30" s="43">
        <v>392</v>
      </c>
      <c r="I30" s="44">
        <f t="shared" si="6"/>
        <v>37.755102040816325</v>
      </c>
      <c r="J30" s="46">
        <f t="shared" si="4"/>
        <v>25.342465753424658</v>
      </c>
      <c r="K30" s="47">
        <v>135</v>
      </c>
      <c r="L30" s="43">
        <v>455</v>
      </c>
      <c r="M30" s="44">
        <f t="shared" si="7"/>
        <v>29.670329670329672</v>
      </c>
      <c r="N30" s="48">
        <f t="shared" si="5"/>
        <v>26.264591439688719</v>
      </c>
    </row>
    <row r="31" spans="1:14" x14ac:dyDescent="0.25">
      <c r="A31" s="40" t="s">
        <v>6</v>
      </c>
      <c r="B31" s="41">
        <v>5</v>
      </c>
      <c r="C31" s="42">
        <v>97</v>
      </c>
      <c r="D31" s="43">
        <v>226</v>
      </c>
      <c r="E31" s="44">
        <f t="shared" si="8"/>
        <v>42.920353982300888</v>
      </c>
      <c r="F31" s="45">
        <f t="shared" si="3"/>
        <v>16.69535283993115</v>
      </c>
      <c r="G31" s="42">
        <v>115</v>
      </c>
      <c r="H31" s="43">
        <v>266</v>
      </c>
      <c r="I31" s="44">
        <f t="shared" si="6"/>
        <v>43.233082706766915</v>
      </c>
      <c r="J31" s="46">
        <f t="shared" si="4"/>
        <v>19.69178082191781</v>
      </c>
      <c r="K31" s="47">
        <v>89</v>
      </c>
      <c r="L31" s="43">
        <v>318</v>
      </c>
      <c r="M31" s="44">
        <f t="shared" si="7"/>
        <v>27.987421383647799</v>
      </c>
      <c r="N31" s="48">
        <f t="shared" si="5"/>
        <v>17.315175097276263</v>
      </c>
    </row>
    <row r="32" spans="1:14" x14ac:dyDescent="0.25">
      <c r="A32" s="40" t="s">
        <v>7</v>
      </c>
      <c r="B32" s="41">
        <v>6</v>
      </c>
      <c r="C32" s="42">
        <v>75</v>
      </c>
      <c r="D32" s="43">
        <v>185</v>
      </c>
      <c r="E32" s="44">
        <f t="shared" si="8"/>
        <v>40.54054054054054</v>
      </c>
      <c r="F32" s="45">
        <f t="shared" si="3"/>
        <v>12.908777969018933</v>
      </c>
      <c r="G32" s="42">
        <v>71</v>
      </c>
      <c r="H32" s="43">
        <v>214</v>
      </c>
      <c r="I32" s="44">
        <f t="shared" si="6"/>
        <v>33.177570093457945</v>
      </c>
      <c r="J32" s="46">
        <f t="shared" si="4"/>
        <v>12.157534246575343</v>
      </c>
      <c r="K32" s="47">
        <v>61</v>
      </c>
      <c r="L32" s="43">
        <v>251</v>
      </c>
      <c r="M32" s="44">
        <f t="shared" si="7"/>
        <v>24.302788844621514</v>
      </c>
      <c r="N32" s="48">
        <f t="shared" si="5"/>
        <v>11.867704280155641</v>
      </c>
    </row>
    <row r="33" spans="1:14" x14ac:dyDescent="0.25">
      <c r="A33" s="40" t="s">
        <v>23</v>
      </c>
      <c r="B33" s="41">
        <v>7</v>
      </c>
      <c r="C33" s="42">
        <v>39</v>
      </c>
      <c r="D33" s="43">
        <v>124</v>
      </c>
      <c r="E33" s="44">
        <f t="shared" si="8"/>
        <v>31.451612903225808</v>
      </c>
      <c r="F33" s="45">
        <f t="shared" si="3"/>
        <v>6.7125645438898456</v>
      </c>
      <c r="G33" s="42">
        <v>45</v>
      </c>
      <c r="H33" s="43">
        <v>142</v>
      </c>
      <c r="I33" s="44">
        <f t="shared" si="6"/>
        <v>31.690140845070424</v>
      </c>
      <c r="J33" s="46">
        <f t="shared" si="4"/>
        <v>7.7054794520547949</v>
      </c>
      <c r="K33" s="47">
        <v>45</v>
      </c>
      <c r="L33" s="43">
        <v>192</v>
      </c>
      <c r="M33" s="44">
        <f t="shared" si="7"/>
        <v>23.4375</v>
      </c>
      <c r="N33" s="48">
        <f t="shared" si="5"/>
        <v>8.7548638132295711</v>
      </c>
    </row>
    <row r="34" spans="1:14" x14ac:dyDescent="0.25">
      <c r="A34" s="40" t="s">
        <v>24</v>
      </c>
      <c r="B34" s="41">
        <v>8</v>
      </c>
      <c r="C34" s="42">
        <v>49</v>
      </c>
      <c r="D34" s="43">
        <v>107</v>
      </c>
      <c r="E34" s="44">
        <f t="shared" si="8"/>
        <v>45.794392523364486</v>
      </c>
      <c r="F34" s="45">
        <f t="shared" si="3"/>
        <v>8.4337349397590362</v>
      </c>
      <c r="G34" s="42">
        <v>49</v>
      </c>
      <c r="H34" s="43">
        <v>113</v>
      </c>
      <c r="I34" s="44">
        <f t="shared" si="6"/>
        <v>43.362831858407077</v>
      </c>
      <c r="J34" s="46">
        <f t="shared" si="4"/>
        <v>8.3904109589041092</v>
      </c>
      <c r="K34" s="47">
        <v>29</v>
      </c>
      <c r="L34" s="43">
        <v>108</v>
      </c>
      <c r="M34" s="44">
        <f t="shared" si="7"/>
        <v>26.851851851851855</v>
      </c>
      <c r="N34" s="48">
        <f t="shared" si="5"/>
        <v>5.6420233463035023</v>
      </c>
    </row>
    <row r="35" spans="1:14" ht="15.75" thickBot="1" x14ac:dyDescent="0.3">
      <c r="A35" s="49" t="s">
        <v>25</v>
      </c>
      <c r="B35" s="50">
        <v>9</v>
      </c>
      <c r="C35" s="51">
        <v>42</v>
      </c>
      <c r="D35" s="52">
        <v>109</v>
      </c>
      <c r="E35" s="53">
        <f t="shared" si="8"/>
        <v>38.532110091743121</v>
      </c>
      <c r="F35" s="54">
        <f t="shared" si="3"/>
        <v>7.2289156626506017</v>
      </c>
      <c r="G35" s="51">
        <v>46</v>
      </c>
      <c r="H35" s="52">
        <v>124</v>
      </c>
      <c r="I35" s="53">
        <f t="shared" si="6"/>
        <v>37.096774193548384</v>
      </c>
      <c r="J35" s="55">
        <f t="shared" si="4"/>
        <v>7.8767123287671232</v>
      </c>
      <c r="K35" s="56">
        <v>36</v>
      </c>
      <c r="L35" s="52">
        <v>138</v>
      </c>
      <c r="M35" s="53">
        <f t="shared" si="7"/>
        <v>26.086956521739129</v>
      </c>
      <c r="N35" s="57">
        <f t="shared" si="5"/>
        <v>7.0038910505836576</v>
      </c>
    </row>
    <row r="36" spans="1:14" ht="15.75" thickBot="1" x14ac:dyDescent="0.3">
      <c r="A36" s="10"/>
      <c r="B36" s="58" t="s">
        <v>11</v>
      </c>
      <c r="C36" s="59">
        <v>581</v>
      </c>
      <c r="D36" s="60">
        <v>1312</v>
      </c>
      <c r="E36" s="61">
        <f t="shared" si="8"/>
        <v>44.283536585365852</v>
      </c>
      <c r="F36" s="81">
        <f t="shared" si="3"/>
        <v>100</v>
      </c>
      <c r="G36" s="59">
        <v>584</v>
      </c>
      <c r="H36" s="62">
        <v>1524</v>
      </c>
      <c r="I36" s="63">
        <f t="shared" si="6"/>
        <v>38.320209973753286</v>
      </c>
      <c r="J36" s="3">
        <f t="shared" si="4"/>
        <v>100</v>
      </c>
      <c r="K36" s="64">
        <v>514</v>
      </c>
      <c r="L36" s="62">
        <v>1807</v>
      </c>
      <c r="M36" s="63">
        <f t="shared" si="7"/>
        <v>28.444936358605421</v>
      </c>
      <c r="N36" s="65">
        <f t="shared" si="5"/>
        <v>100</v>
      </c>
    </row>
  </sheetData>
  <mergeCells count="11">
    <mergeCell ref="A2:N2"/>
    <mergeCell ref="A3:N3"/>
    <mergeCell ref="A4:N4"/>
    <mergeCell ref="C7:F7"/>
    <mergeCell ref="G7:J7"/>
    <mergeCell ref="K7:N7"/>
    <mergeCell ref="A21:N21"/>
    <mergeCell ref="A22:N22"/>
    <mergeCell ref="C25:F25"/>
    <mergeCell ref="G25:J25"/>
    <mergeCell ref="K25:N25"/>
  </mergeCells>
  <pageMargins left="0.7" right="0.7" top="0.75" bottom="0.75" header="0.3" footer="0.3"/>
  <pageSetup orientation="portrait" r:id="rId1"/>
  <ignoredErrors>
    <ignoredError sqref="E18 I18 M18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Diaz Peralta</dc:creator>
  <cp:lastModifiedBy>Felix Diaz Peralta</cp:lastModifiedBy>
  <dcterms:created xsi:type="dcterms:W3CDTF">2016-05-09T18:01:49Z</dcterms:created>
  <dcterms:modified xsi:type="dcterms:W3CDTF">2016-06-02T16:36:33Z</dcterms:modified>
</cp:coreProperties>
</file>