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15" yWindow="6090" windowWidth="15480" windowHeight="5775" tabRatio="648" firstSheet="1" activeTab="1"/>
  </bookViews>
  <sheets>
    <sheet name="Listas" sheetId="56" state="hidden" r:id="rId1"/>
    <sheet name="Resumen Anexo 1 - Inst. Pública" sheetId="26" r:id="rId2"/>
    <sheet name="Detalle Gastos" sheetId="53" r:id="rId3"/>
  </sheets>
  <definedNames>
    <definedName name="_xlnm._FilterDatabase" localSheetId="2" hidden="1">'Detalle Gastos'!$A$12:$M$12</definedName>
    <definedName name="_xlnm.Print_Area" localSheetId="2">'Detalle Gastos'!$A$1:$M$30</definedName>
    <definedName name="_xlnm.Print_Area" localSheetId="1">'Resumen Anexo 1 - Inst. Pública'!$A$1:$F$46</definedName>
    <definedName name="Personal">#REF!</definedName>
    <definedName name="_xlnm.Print_Titles" localSheetId="2">'Detalle Gastos'!$1:$12</definedName>
    <definedName name="Viajes">#REF!</definedName>
  </definedNames>
  <calcPr calcId="145621"/>
</workbook>
</file>

<file path=xl/calcChain.xml><?xml version="1.0" encoding="utf-8"?>
<calcChain xmlns="http://schemas.openxmlformats.org/spreadsheetml/2006/main">
  <c r="D14" i="53" l="1"/>
  <c r="C14" i="53"/>
  <c r="D18" i="53"/>
  <c r="D16" i="53"/>
  <c r="D15" i="53"/>
  <c r="D17" i="53"/>
  <c r="D19" i="53"/>
  <c r="D13" i="53"/>
  <c r="D23" i="53" l="1"/>
  <c r="G28" i="53"/>
  <c r="L25" i="53"/>
  <c r="J5" i="53"/>
  <c r="H5" i="53"/>
  <c r="D29" i="53" l="1"/>
  <c r="C44" i="26"/>
  <c r="I28" i="53" s="1"/>
  <c r="B39" i="26"/>
  <c r="D28" i="53" s="1"/>
  <c r="E29" i="26"/>
  <c r="C17" i="26"/>
  <c r="H6" i="53" s="1"/>
  <c r="E19" i="26"/>
  <c r="E17" i="26"/>
  <c r="E15" i="26"/>
  <c r="C13" i="26"/>
  <c r="C11" i="26"/>
  <c r="D20" i="53" l="1"/>
  <c r="D21" i="53"/>
  <c r="D22" i="53"/>
  <c r="D24" i="53"/>
  <c r="E23" i="26"/>
  <c r="E24" i="26"/>
  <c r="E25" i="26"/>
  <c r="E26" i="26"/>
  <c r="E27" i="26"/>
  <c r="E28" i="26"/>
  <c r="E3" i="26"/>
  <c r="L3" i="53" s="1"/>
  <c r="E31" i="26" l="1"/>
  <c r="E32" i="26" s="1"/>
  <c r="E33" i="26" s="1"/>
</calcChain>
</file>

<file path=xl/comments1.xml><?xml version="1.0" encoding="utf-8"?>
<comments xmlns="http://schemas.openxmlformats.org/spreadsheetml/2006/main">
  <authors>
    <author>Roxany Barahona Ligueno</author>
  </authors>
  <commentList>
    <comment ref="D12" authorId="0">
      <text>
        <r>
          <rPr>
            <b/>
            <sz val="9"/>
            <color indexed="81"/>
            <rFont val="Tahoma"/>
            <family val="2"/>
          </rPr>
          <t>NO LLENAR, SE AUTOCOMPLETA AL INGRESAR EL SUB-ITEM</t>
        </r>
      </text>
    </comment>
  </commentList>
</comments>
</file>

<file path=xl/sharedStrings.xml><?xml version="1.0" encoding="utf-8"?>
<sst xmlns="http://schemas.openxmlformats.org/spreadsheetml/2006/main" count="84" uniqueCount="65">
  <si>
    <t>RUT Beneficiario o Proveedor</t>
  </si>
  <si>
    <t>Nombre Beneficiario o Proveedor</t>
  </si>
  <si>
    <t xml:space="preserve">Fecha Documento </t>
  </si>
  <si>
    <t>Nº Documento</t>
  </si>
  <si>
    <t>Detalle del Gasto</t>
  </si>
  <si>
    <t>TOTAL TRANSFERIDO</t>
  </si>
  <si>
    <t xml:space="preserve">Tipo de Documento </t>
  </si>
  <si>
    <t xml:space="preserve">ITEM DE GASTO </t>
  </si>
  <si>
    <t>SUBITEM DE GASTO</t>
  </si>
  <si>
    <t>N° Correlativo</t>
  </si>
  <si>
    <t>Subítem de Gasto</t>
  </si>
  <si>
    <t>Ítem de Gasto</t>
  </si>
  <si>
    <t xml:space="preserve">TOTAL </t>
  </si>
  <si>
    <t>DECLARACIÓN DE GASTOS FINANCIAMIENTO CONICYT</t>
  </si>
  <si>
    <t>CÓDIGO PROYECTO</t>
  </si>
  <si>
    <t>INSTITUCIÓN</t>
  </si>
  <si>
    <t>DECLARACIÓN N°</t>
  </si>
  <si>
    <t>III CONCURSO DE EQUIPAMIENTO CIENTÍFICO Y TECNOLÓGICO MEDIANO FONDEQUIP</t>
  </si>
  <si>
    <t>PROGRAMA  FONDEQUIP</t>
  </si>
  <si>
    <t>Coordinador(a) Responsable</t>
  </si>
  <si>
    <t>REX CONVENIO</t>
  </si>
  <si>
    <t>FECHA INICIO</t>
  </si>
  <si>
    <t>FECHA TÉRMINO</t>
  </si>
  <si>
    <t>EQUIPAMIENTO</t>
  </si>
  <si>
    <t xml:space="preserve">A.1 Equipo principal </t>
  </si>
  <si>
    <t>A.2. Accesorios</t>
  </si>
  <si>
    <t>A.- EQUIPAMIENTO</t>
  </si>
  <si>
    <t>B.- TRASLADOS E INSTALACION</t>
  </si>
  <si>
    <t>B.1. Traslados y Seguros de traslado + Desaduanaje + IVA</t>
  </si>
  <si>
    <t>B.2. Adecuación de infraestructura y/o habilitación de espacios</t>
  </si>
  <si>
    <t>B.3. Instalación y Puesta en Marcha</t>
  </si>
  <si>
    <t>B.4. Mantención, Garantías y Seguros</t>
  </si>
  <si>
    <t>TRASLADOS E INSTALACION</t>
  </si>
  <si>
    <t>Equipamiento</t>
  </si>
  <si>
    <t>Traslados e Instalacion</t>
  </si>
  <si>
    <t>Monto Declarado</t>
  </si>
  <si>
    <t>NOMBRE EQUIPO</t>
  </si>
  <si>
    <t>Representante Institucional</t>
  </si>
  <si>
    <t>Nombre y Firma</t>
  </si>
  <si>
    <t>Representante Programa CONICYT</t>
  </si>
  <si>
    <t>N° DECLARACIÓN: "Número"</t>
  </si>
  <si>
    <t>CÓDIGO PROYECTO:</t>
  </si>
  <si>
    <t>INSTITUCIÓN:</t>
  </si>
  <si>
    <t xml:space="preserve">AÑO EJECUCIÓN: </t>
  </si>
  <si>
    <t xml:space="preserve">FECHA: </t>
  </si>
  <si>
    <t>TÍTULO PROYECTO</t>
  </si>
  <si>
    <t>DECLARADO CONICYT ($)</t>
  </si>
  <si>
    <t>FECHA</t>
  </si>
  <si>
    <t>TOTAL DECLARADO Y APROBADO ANTERIORMENTE</t>
  </si>
  <si>
    <t>TOTAL DECLARADO Y APROBADO</t>
  </si>
  <si>
    <t>SALDO POR DECLARAR</t>
  </si>
  <si>
    <t>PORCENTAJE POR DECLARAR</t>
  </si>
  <si>
    <t xml:space="preserve">1.- </t>
  </si>
  <si>
    <t xml:space="preserve">2.- </t>
  </si>
  <si>
    <t xml:space="preserve">3.- </t>
  </si>
  <si>
    <t>Factura</t>
  </si>
  <si>
    <t>Invoice</t>
  </si>
  <si>
    <t>Boleta de Compraventa</t>
  </si>
  <si>
    <t>Formulario de Aduana</t>
  </si>
  <si>
    <r>
      <t xml:space="preserve">Elegir de la lista desplegable el </t>
    </r>
    <r>
      <rPr>
        <b/>
        <sz val="10"/>
        <rFont val="Calibri"/>
        <family val="2"/>
        <scheme val="minor"/>
      </rPr>
      <t>Código del Proyecto</t>
    </r>
    <r>
      <rPr>
        <sz val="10"/>
        <rFont val="Calibri"/>
        <family val="2"/>
        <scheme val="minor"/>
      </rPr>
      <t>, se autocompletarán  los campos de información de éste.</t>
    </r>
  </si>
  <si>
    <r>
      <t>Ingresar el campo "</t>
    </r>
    <r>
      <rPr>
        <b/>
        <sz val="10"/>
        <rFont val="Calibri"/>
        <family val="2"/>
        <scheme val="minor"/>
      </rPr>
      <t>Declaración N°</t>
    </r>
    <r>
      <rPr>
        <sz val="10"/>
        <rFont val="Calibri"/>
        <family val="2"/>
        <scheme val="minor"/>
      </rPr>
      <t>".-</t>
    </r>
  </si>
  <si>
    <r>
      <t>Completar el campo "</t>
    </r>
    <r>
      <rPr>
        <b/>
        <sz val="10"/>
        <rFont val="Calibri"/>
        <family val="2"/>
        <scheme val="minor"/>
      </rPr>
      <t>Nombre y Firma</t>
    </r>
    <r>
      <rPr>
        <sz val="10"/>
        <rFont val="Calibri"/>
        <family val="2"/>
        <scheme val="minor"/>
      </rPr>
      <t>" (Representante Institucional).-</t>
    </r>
  </si>
  <si>
    <t>Instrucciones:</t>
  </si>
  <si>
    <t>2.- Insertar cuántas filas requiera, copiando la fila anterior.-</t>
  </si>
  <si>
    <t>1.- Llenar todos los campos, salvo la celda "Item de Gasto", la cual se autocompletará al elegir el Sub-ítem correspondiente de la lista desplegable.-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</si>
</sst>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2" borderId="5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 vertical="center" indent="2"/>
    </xf>
    <xf numFmtId="3" fontId="5" fillId="2" borderId="0" xfId="0" applyNumberFormat="1" applyFont="1" applyFill="1" applyBorder="1" applyAlignment="1">
      <alignment horizontal="left" vertical="center" indent="2"/>
    </xf>
    <xf numFmtId="0" fontId="2" fillId="0" borderId="0" xfId="0" applyFont="1"/>
    <xf numFmtId="164" fontId="4" fillId="2" borderId="4" xfId="1" applyNumberFormat="1" applyFont="1" applyFill="1" applyBorder="1" applyAlignment="1">
      <alignment horizontal="center" vertical="center"/>
    </xf>
    <xf numFmtId="164" fontId="5" fillId="3" borderId="4" xfId="1" applyNumberFormat="1" applyFont="1" applyFill="1" applyBorder="1" applyAlignment="1">
      <alignment horizontal="center" vertical="center"/>
    </xf>
    <xf numFmtId="10" fontId="5" fillId="3" borderId="4" xfId="2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7" fillId="2" borderId="23" xfId="0" applyFont="1" applyFill="1" applyBorder="1" applyAlignment="1">
      <alignment vertical="center" wrapText="1"/>
    </xf>
    <xf numFmtId="3" fontId="9" fillId="2" borderId="0" xfId="0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9" fillId="4" borderId="25" xfId="0" applyFont="1" applyFill="1" applyBorder="1" applyAlignment="1">
      <alignment horizontal="center" vertical="center" wrapText="1"/>
    </xf>
    <xf numFmtId="3" fontId="9" fillId="4" borderId="26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14" fontId="9" fillId="2" borderId="0" xfId="0" applyNumberFormat="1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14" fontId="5" fillId="5" borderId="4" xfId="0" applyNumberFormat="1" applyFont="1" applyFill="1" applyBorder="1" applyAlignment="1">
      <alignment horizontal="center" vertical="center" wrapText="1"/>
    </xf>
    <xf numFmtId="14" fontId="5" fillId="5" borderId="4" xfId="0" applyNumberFormat="1" applyFont="1" applyFill="1" applyBorder="1" applyAlignment="1">
      <alignment vertical="center"/>
    </xf>
    <xf numFmtId="0" fontId="5" fillId="6" borderId="0" xfId="0" applyFont="1" applyFill="1" applyBorder="1" applyAlignment="1">
      <alignment horizontal="left" vertical="center" indent="11"/>
    </xf>
    <xf numFmtId="0" fontId="1" fillId="0" borderId="0" xfId="0" applyFont="1"/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5" borderId="15" xfId="0" applyFont="1" applyFill="1" applyBorder="1" applyAlignment="1" applyProtection="1">
      <alignment horizontal="left" vertical="center" wrapText="1"/>
    </xf>
    <xf numFmtId="0" fontId="7" fillId="5" borderId="4" xfId="0" applyFont="1" applyFill="1" applyBorder="1" applyAlignment="1" applyProtection="1">
      <alignment horizontal="left" vertical="center" wrapText="1"/>
    </xf>
    <xf numFmtId="0" fontId="7" fillId="5" borderId="27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14" fontId="7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right" vertical="center" wrapText="1"/>
      <protection locked="0"/>
    </xf>
    <xf numFmtId="14" fontId="7" fillId="2" borderId="15" xfId="0" applyNumberFormat="1" applyFont="1" applyFill="1" applyBorder="1" applyAlignment="1" applyProtection="1">
      <alignment horizontal="right" vertical="center" wrapText="1"/>
      <protection locked="0"/>
    </xf>
    <xf numFmtId="164" fontId="7" fillId="2" borderId="19" xfId="1" applyNumberFormat="1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horizontal="right" vertical="center" wrapText="1"/>
      <protection locked="0"/>
    </xf>
    <xf numFmtId="14" fontId="7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7" fillId="2" borderId="20" xfId="1" applyNumberFormat="1" applyFont="1" applyFill="1" applyBorder="1" applyAlignment="1" applyProtection="1">
      <alignment vertical="center" wrapText="1"/>
      <protection locked="0"/>
    </xf>
    <xf numFmtId="0" fontId="7" fillId="2" borderId="21" xfId="0" applyFont="1" applyFill="1" applyBorder="1" applyAlignment="1" applyProtection="1">
      <alignment horizontal="left" vertical="center" wrapText="1"/>
      <protection locked="0"/>
    </xf>
    <xf numFmtId="0" fontId="7" fillId="2" borderId="21" xfId="0" applyFont="1" applyFill="1" applyBorder="1" applyAlignment="1" applyProtection="1">
      <alignment horizontal="right" vertical="center" wrapText="1"/>
      <protection locked="0"/>
    </xf>
    <xf numFmtId="14" fontId="7" fillId="2" borderId="21" xfId="0" applyNumberFormat="1" applyFont="1" applyFill="1" applyBorder="1" applyAlignment="1" applyProtection="1">
      <alignment horizontal="right" vertical="center" wrapText="1"/>
      <protection locked="0"/>
    </xf>
    <xf numFmtId="164" fontId="7" fillId="2" borderId="22" xfId="1" applyNumberFormat="1" applyFont="1" applyFill="1" applyBorder="1" applyAlignment="1" applyProtection="1">
      <alignment vertical="center" wrapText="1"/>
      <protection locked="0"/>
    </xf>
    <xf numFmtId="0" fontId="4" fillId="6" borderId="0" xfId="0" applyFont="1" applyFill="1" applyBorder="1" applyAlignment="1">
      <alignment horizontal="left" vertical="center" wrapText="1"/>
    </xf>
    <xf numFmtId="0" fontId="9" fillId="7" borderId="0" xfId="0" applyFont="1" applyFill="1" applyBorder="1" applyAlignment="1">
      <alignment horizontal="left" vertical="center" wrapText="1"/>
    </xf>
    <xf numFmtId="0" fontId="9" fillId="7" borderId="0" xfId="0" applyFont="1" applyFill="1" applyBorder="1" applyAlignment="1">
      <alignment vertical="center" wrapText="1"/>
    </xf>
    <xf numFmtId="0" fontId="9" fillId="7" borderId="0" xfId="0" applyFont="1" applyFill="1" applyBorder="1" applyAlignment="1">
      <alignment horizontal="right" vertical="center" wrapText="1"/>
    </xf>
    <xf numFmtId="0" fontId="9" fillId="4" borderId="11" xfId="0" applyFont="1" applyFill="1" applyBorder="1" applyAlignment="1">
      <alignment horizontal="center" vertical="center" wrapText="1"/>
    </xf>
    <xf numFmtId="164" fontId="9" fillId="4" borderId="28" xfId="1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9" fillId="4" borderId="24" xfId="0" applyFont="1" applyFill="1" applyBorder="1" applyAlignment="1">
      <alignment horizontal="center" vertical="center" textRotation="90" wrapText="1"/>
    </xf>
    <xf numFmtId="0" fontId="11" fillId="8" borderId="8" xfId="0" applyFont="1" applyFill="1" applyBorder="1" applyAlignment="1">
      <alignment vertical="center"/>
    </xf>
    <xf numFmtId="0" fontId="9" fillId="8" borderId="9" xfId="0" applyFont="1" applyFill="1" applyBorder="1" applyAlignment="1">
      <alignment vertical="center"/>
    </xf>
    <xf numFmtId="0" fontId="9" fillId="8" borderId="9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left" vertical="center" wrapText="1"/>
    </xf>
    <xf numFmtId="0" fontId="9" fillId="8" borderId="10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left" vertical="center" wrapText="1"/>
    </xf>
    <xf numFmtId="0" fontId="9" fillId="8" borderId="3" xfId="0" applyFont="1" applyFill="1" applyBorder="1" applyAlignment="1">
      <alignment horizontal="left" vertical="center" wrapText="1"/>
    </xf>
    <xf numFmtId="0" fontId="9" fillId="8" borderId="11" xfId="0" applyFont="1" applyFill="1" applyBorder="1" applyAlignment="1">
      <alignment vertical="center"/>
    </xf>
    <xf numFmtId="0" fontId="7" fillId="8" borderId="12" xfId="0" applyFont="1" applyFill="1" applyBorder="1" applyAlignment="1">
      <alignment vertical="center" wrapText="1"/>
    </xf>
    <xf numFmtId="0" fontId="7" fillId="8" borderId="1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vertical="center"/>
    </xf>
    <xf numFmtId="0" fontId="4" fillId="8" borderId="9" xfId="0" applyFont="1" applyFill="1" applyBorder="1" applyAlignment="1">
      <alignment vertical="center"/>
    </xf>
    <xf numFmtId="0" fontId="4" fillId="8" borderId="9" xfId="0" applyFont="1" applyFill="1" applyBorder="1" applyAlignment="1">
      <alignment horizontal="left" vertical="center" wrapText="1"/>
    </xf>
    <xf numFmtId="0" fontId="4" fillId="8" borderId="10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7" fillId="8" borderId="3" xfId="0" applyFont="1" applyFill="1" applyBorder="1" applyAlignment="1">
      <alignment vertical="center"/>
    </xf>
    <xf numFmtId="0" fontId="4" fillId="8" borderId="11" xfId="0" applyFont="1" applyFill="1" applyBorder="1" applyAlignment="1">
      <alignment vertical="center"/>
    </xf>
    <xf numFmtId="0" fontId="4" fillId="8" borderId="12" xfId="0" applyFont="1" applyFill="1" applyBorder="1" applyAlignment="1">
      <alignment vertical="center"/>
    </xf>
    <xf numFmtId="0" fontId="4" fillId="8" borderId="13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justify" vertical="center" wrapText="1"/>
    </xf>
    <xf numFmtId="0" fontId="5" fillId="5" borderId="7" xfId="0" applyFont="1" applyFill="1" applyBorder="1" applyAlignment="1">
      <alignment horizontal="justify" vertical="center" wrapText="1"/>
    </xf>
    <xf numFmtId="0" fontId="5" fillId="5" borderId="5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2</xdr:col>
      <xdr:colOff>676275</xdr:colOff>
      <xdr:row>5</xdr:row>
      <xdr:rowOff>0</xdr:rowOff>
    </xdr:to>
    <xdr:pic>
      <xdr:nvPicPr>
        <xdr:cNvPr id="25727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5725"/>
          <a:ext cx="2990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57150</xdr:rowOff>
    </xdr:from>
    <xdr:to>
      <xdr:col>2</xdr:col>
      <xdr:colOff>123825</xdr:colOff>
      <xdr:row>3</xdr:row>
      <xdr:rowOff>142875</xdr:rowOff>
    </xdr:to>
    <xdr:pic>
      <xdr:nvPicPr>
        <xdr:cNvPr id="514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86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1</xdr:row>
      <xdr:rowOff>66675</xdr:rowOff>
    </xdr:from>
    <xdr:to>
      <xdr:col>4</xdr:col>
      <xdr:colOff>904875</xdr:colOff>
      <xdr:row>5</xdr:row>
      <xdr:rowOff>9525</xdr:rowOff>
    </xdr:to>
    <xdr:pic>
      <xdr:nvPicPr>
        <xdr:cNvPr id="51478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38125"/>
          <a:ext cx="30480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workbookViewId="0">
      <selection activeCell="A16" sqref="A16"/>
    </sheetView>
  </sheetViews>
  <sheetFormatPr baseColWidth="10" defaultRowHeight="12.75" x14ac:dyDescent="0.2"/>
  <cols>
    <col min="1" max="1" width="27.5703125" customWidth="1"/>
    <col min="2" max="2" width="54.28515625" bestFit="1" customWidth="1"/>
  </cols>
  <sheetData>
    <row r="3" spans="1:3" x14ac:dyDescent="0.2">
      <c r="A3" s="32" t="s">
        <v>23</v>
      </c>
      <c r="B3" t="s">
        <v>24</v>
      </c>
      <c r="C3" s="32" t="s">
        <v>33</v>
      </c>
    </row>
    <row r="4" spans="1:3" x14ac:dyDescent="0.2">
      <c r="A4" s="32" t="s">
        <v>23</v>
      </c>
      <c r="B4" t="s">
        <v>25</v>
      </c>
      <c r="C4" s="32" t="s">
        <v>33</v>
      </c>
    </row>
    <row r="5" spans="1:3" x14ac:dyDescent="0.2">
      <c r="A5" s="32" t="s">
        <v>32</v>
      </c>
      <c r="B5" t="s">
        <v>28</v>
      </c>
      <c r="C5" s="32" t="s">
        <v>34</v>
      </c>
    </row>
    <row r="6" spans="1:3" x14ac:dyDescent="0.2">
      <c r="A6" s="32" t="s">
        <v>32</v>
      </c>
      <c r="B6" t="s">
        <v>29</v>
      </c>
      <c r="C6" s="32" t="s">
        <v>34</v>
      </c>
    </row>
    <row r="7" spans="1:3" x14ac:dyDescent="0.2">
      <c r="A7" s="32" t="s">
        <v>32</v>
      </c>
      <c r="B7" t="s">
        <v>30</v>
      </c>
      <c r="C7" s="32" t="s">
        <v>34</v>
      </c>
    </row>
    <row r="8" spans="1:3" x14ac:dyDescent="0.2">
      <c r="A8" s="32" t="s">
        <v>32</v>
      </c>
      <c r="B8" t="s">
        <v>31</v>
      </c>
      <c r="C8" s="32" t="s">
        <v>34</v>
      </c>
    </row>
    <row r="12" spans="1:3" x14ac:dyDescent="0.2">
      <c r="A12" s="74" t="s">
        <v>55</v>
      </c>
    </row>
    <row r="13" spans="1:3" x14ac:dyDescent="0.2">
      <c r="A13" s="74" t="s">
        <v>56</v>
      </c>
    </row>
    <row r="14" spans="1:3" x14ac:dyDescent="0.2">
      <c r="A14" s="74" t="s">
        <v>57</v>
      </c>
    </row>
    <row r="15" spans="1:3" x14ac:dyDescent="0.2">
      <c r="A15" s="74" t="s">
        <v>58</v>
      </c>
    </row>
  </sheetData>
  <sheetProtection algorithmName="SHA-512" hashValue="HJCB51lNTCnSsiFWbcdm2zbkvZt3Pjzx7Q+3sub1PdAN/SiK2irF7chk/plgr8bdH05e8HAjGQH5GEqYbwmcRQ==" saltValue="0GqbDtASCnA9xNkZhjdho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4"/>
  <sheetViews>
    <sheetView tabSelected="1" zoomScaleNormal="100" workbookViewId="0">
      <selection activeCell="A5" sqref="A5"/>
    </sheetView>
  </sheetViews>
  <sheetFormatPr baseColWidth="10" defaultRowHeight="15" x14ac:dyDescent="0.2"/>
  <cols>
    <col min="1" max="1" width="3.42578125" style="7" customWidth="1"/>
    <col min="2" max="2" width="32.140625" style="28" customWidth="1"/>
    <col min="3" max="3" width="40.7109375" style="28" customWidth="1"/>
    <col min="4" max="4" width="31.28515625" style="29" customWidth="1"/>
    <col min="5" max="5" width="17.42578125" style="7" customWidth="1"/>
    <col min="6" max="6" width="3.5703125" style="7" customWidth="1"/>
    <col min="7" max="8" width="3.140625" style="7" customWidth="1"/>
    <col min="9" max="16384" width="11.42578125" style="7"/>
  </cols>
  <sheetData>
    <row r="1" spans="1:12" x14ac:dyDescent="0.2">
      <c r="A1" s="18"/>
      <c r="B1" s="19"/>
      <c r="C1" s="19"/>
      <c r="D1" s="19"/>
      <c r="E1" s="19"/>
      <c r="F1" s="20"/>
    </row>
    <row r="2" spans="1:12" x14ac:dyDescent="0.2">
      <c r="A2" s="2"/>
      <c r="B2" s="21"/>
      <c r="C2" s="1"/>
      <c r="D2" s="1"/>
      <c r="E2" s="1"/>
      <c r="F2" s="9"/>
    </row>
    <row r="3" spans="1:12" ht="16.5" customHeight="1" x14ac:dyDescent="0.2">
      <c r="A3" s="2"/>
      <c r="B3" s="1"/>
      <c r="C3" s="1"/>
      <c r="D3" s="73" t="s">
        <v>47</v>
      </c>
      <c r="E3" s="72">
        <f ca="1">TODAY()</f>
        <v>42704</v>
      </c>
      <c r="F3" s="9"/>
    </row>
    <row r="4" spans="1:12" x14ac:dyDescent="0.2">
      <c r="A4" s="2"/>
      <c r="B4" s="22"/>
      <c r="C4" s="1"/>
      <c r="D4" s="21"/>
      <c r="E4" s="1"/>
      <c r="F4" s="9"/>
    </row>
    <row r="5" spans="1:12" ht="11.25" customHeight="1" x14ac:dyDescent="0.2">
      <c r="A5" s="2"/>
      <c r="B5" s="22"/>
      <c r="C5" s="1"/>
      <c r="D5" s="1"/>
      <c r="E5" s="1"/>
      <c r="F5" s="9"/>
    </row>
    <row r="6" spans="1:12" ht="11.25" customHeight="1" x14ac:dyDescent="0.2">
      <c r="A6" s="2"/>
      <c r="B6" s="22"/>
      <c r="C6" s="1"/>
      <c r="D6" s="1"/>
      <c r="E6" s="1"/>
      <c r="F6" s="9"/>
    </row>
    <row r="7" spans="1:12" ht="21" customHeight="1" x14ac:dyDescent="0.2">
      <c r="A7" s="2"/>
      <c r="B7" s="144" t="s">
        <v>13</v>
      </c>
      <c r="C7" s="144"/>
      <c r="D7" s="144"/>
      <c r="E7" s="144"/>
      <c r="F7" s="9"/>
    </row>
    <row r="8" spans="1:12" ht="21" customHeight="1" x14ac:dyDescent="0.2">
      <c r="A8" s="2"/>
      <c r="B8" s="144" t="s">
        <v>18</v>
      </c>
      <c r="C8" s="144"/>
      <c r="D8" s="144"/>
      <c r="E8" s="144"/>
      <c r="F8" s="9"/>
    </row>
    <row r="9" spans="1:12" ht="20.25" customHeight="1" thickBot="1" x14ac:dyDescent="0.25">
      <c r="A9" s="2"/>
      <c r="B9" s="144" t="s">
        <v>17</v>
      </c>
      <c r="C9" s="144"/>
      <c r="D9" s="144"/>
      <c r="E9" s="144"/>
      <c r="F9" s="9"/>
      <c r="K9" s="101"/>
      <c r="L9" s="101"/>
    </row>
    <row r="10" spans="1:12" x14ac:dyDescent="0.2">
      <c r="A10" s="2"/>
      <c r="B10" s="1"/>
      <c r="C10" s="1"/>
      <c r="D10" s="1"/>
      <c r="E10" s="1"/>
      <c r="F10" s="9"/>
      <c r="H10" s="129" t="s">
        <v>62</v>
      </c>
      <c r="I10" s="130"/>
      <c r="J10" s="131"/>
      <c r="K10" s="130"/>
      <c r="L10" s="132"/>
    </row>
    <row r="11" spans="1:12" s="4" customFormat="1" ht="30.75" customHeight="1" x14ac:dyDescent="0.2">
      <c r="A11" s="2"/>
      <c r="B11" s="3" t="s">
        <v>45</v>
      </c>
      <c r="C11" s="145" t="str">
        <f>IF($C$15&gt;0,VLOOKUP($C$15,#REF!,3,0)," ")</f>
        <v xml:space="preserve"> </v>
      </c>
      <c r="D11" s="146"/>
      <c r="E11" s="147"/>
      <c r="F11" s="9"/>
      <c r="H11" s="133" t="s">
        <v>52</v>
      </c>
      <c r="I11" s="150" t="s">
        <v>59</v>
      </c>
      <c r="J11" s="150"/>
      <c r="K11" s="150"/>
      <c r="L11" s="151"/>
    </row>
    <row r="12" spans="1:12" s="4" customFormat="1" ht="9.75" customHeight="1" x14ac:dyDescent="0.2">
      <c r="A12" s="2"/>
      <c r="B12" s="3"/>
      <c r="C12" s="5"/>
      <c r="D12" s="5"/>
      <c r="E12" s="5"/>
      <c r="F12" s="9"/>
      <c r="H12" s="133"/>
      <c r="I12" s="134"/>
      <c r="J12" s="134"/>
      <c r="K12" s="134"/>
      <c r="L12" s="135"/>
    </row>
    <row r="13" spans="1:12" s="4" customFormat="1" ht="30.75" customHeight="1" x14ac:dyDescent="0.2">
      <c r="A13" s="2"/>
      <c r="B13" s="3" t="s">
        <v>36</v>
      </c>
      <c r="C13" s="145" t="str">
        <f>IF($C$15&gt;0,VLOOKUP($C$15,#REF!,4,0)," ")</f>
        <v xml:space="preserve"> </v>
      </c>
      <c r="D13" s="146"/>
      <c r="E13" s="147"/>
      <c r="F13" s="9"/>
      <c r="H13" s="133" t="s">
        <v>53</v>
      </c>
      <c r="I13" s="150" t="s">
        <v>60</v>
      </c>
      <c r="J13" s="150"/>
      <c r="K13" s="150"/>
      <c r="L13" s="151"/>
    </row>
    <row r="14" spans="1:12" s="4" customFormat="1" ht="9.75" customHeight="1" x14ac:dyDescent="0.2">
      <c r="A14" s="2"/>
      <c r="B14" s="3"/>
      <c r="C14" s="5"/>
      <c r="D14" s="5"/>
      <c r="E14" s="5"/>
      <c r="F14" s="9"/>
      <c r="H14" s="133"/>
      <c r="I14" s="134"/>
      <c r="J14" s="134"/>
      <c r="K14" s="134"/>
      <c r="L14" s="135"/>
    </row>
    <row r="15" spans="1:12" s="4" customFormat="1" ht="25.5" customHeight="1" x14ac:dyDescent="0.2">
      <c r="A15" s="2"/>
      <c r="B15" s="3" t="s">
        <v>14</v>
      </c>
      <c r="C15" s="88"/>
      <c r="D15" s="31" t="s">
        <v>20</v>
      </c>
      <c r="E15" s="70" t="str">
        <f>IF($C$15&gt;0,VLOOKUP($C$15,#REF!,6,0)," ")</f>
        <v xml:space="preserve"> </v>
      </c>
      <c r="F15" s="9"/>
      <c r="H15" s="133" t="s">
        <v>54</v>
      </c>
      <c r="I15" s="150" t="s">
        <v>61</v>
      </c>
      <c r="J15" s="150"/>
      <c r="K15" s="150"/>
      <c r="L15" s="151"/>
    </row>
    <row r="16" spans="1:12" s="4" customFormat="1" ht="8.25" customHeight="1" thickBot="1" x14ac:dyDescent="0.25">
      <c r="A16" s="2"/>
      <c r="B16" s="1"/>
      <c r="C16" s="5"/>
      <c r="D16" s="30"/>
      <c r="E16" s="1"/>
      <c r="F16" s="9"/>
      <c r="H16" s="136"/>
      <c r="I16" s="137"/>
      <c r="J16" s="137"/>
      <c r="K16" s="137"/>
      <c r="L16" s="138"/>
    </row>
    <row r="17" spans="1:6" s="4" customFormat="1" ht="20.25" customHeight="1" x14ac:dyDescent="0.2">
      <c r="A17" s="2"/>
      <c r="B17" s="3" t="s">
        <v>15</v>
      </c>
      <c r="C17" s="69" t="str">
        <f>IF($C$15&gt;0,VLOOKUP($C$15,#REF!,9,0)," ")</f>
        <v xml:space="preserve"> </v>
      </c>
      <c r="D17" s="31" t="s">
        <v>21</v>
      </c>
      <c r="E17" s="71" t="str">
        <f>IF($C$15&gt;0,VLOOKUP($C$15,#REF!,7,0)," ")</f>
        <v xml:space="preserve"> </v>
      </c>
      <c r="F17" s="9"/>
    </row>
    <row r="18" spans="1:6" s="4" customFormat="1" ht="8.25" customHeight="1" x14ac:dyDescent="0.2">
      <c r="A18" s="2"/>
      <c r="B18" s="1"/>
      <c r="C18" s="5"/>
      <c r="D18" s="30"/>
      <c r="E18" s="1"/>
      <c r="F18" s="9"/>
    </row>
    <row r="19" spans="1:6" s="4" customFormat="1" ht="20.25" customHeight="1" x14ac:dyDescent="0.2">
      <c r="A19" s="2"/>
      <c r="B19" s="3" t="s">
        <v>16</v>
      </c>
      <c r="C19" s="89"/>
      <c r="D19" s="31" t="s">
        <v>22</v>
      </c>
      <c r="E19" s="71" t="str">
        <f>IF($C$15&gt;0,VLOOKUP($C$15,#REF!,8,0)," ")</f>
        <v xml:space="preserve"> </v>
      </c>
      <c r="F19" s="9"/>
    </row>
    <row r="20" spans="1:6" s="4" customFormat="1" x14ac:dyDescent="0.2">
      <c r="A20" s="2"/>
      <c r="B20" s="1"/>
      <c r="C20" s="5"/>
      <c r="D20" s="1"/>
      <c r="E20" s="1"/>
      <c r="F20" s="9"/>
    </row>
    <row r="21" spans="1:6" ht="0.75" customHeight="1" x14ac:dyDescent="0.2">
      <c r="A21" s="2"/>
      <c r="B21" s="1"/>
      <c r="C21" s="1"/>
      <c r="D21" s="1"/>
      <c r="E21" s="1"/>
      <c r="F21" s="9"/>
    </row>
    <row r="22" spans="1:6" s="15" customFormat="1" ht="30" customHeight="1" x14ac:dyDescent="0.2">
      <c r="A22" s="13"/>
      <c r="B22" s="12" t="s">
        <v>7</v>
      </c>
      <c r="C22" s="148" t="s">
        <v>8</v>
      </c>
      <c r="D22" s="149"/>
      <c r="E22" s="12" t="s">
        <v>46</v>
      </c>
      <c r="F22" s="14"/>
    </row>
    <row r="23" spans="1:6" s="6" customFormat="1" ht="24" customHeight="1" x14ac:dyDescent="0.2">
      <c r="A23" s="10"/>
      <c r="B23" s="141" t="s">
        <v>26</v>
      </c>
      <c r="C23" s="23" t="s">
        <v>24</v>
      </c>
      <c r="D23" s="16"/>
      <c r="E23" s="33">
        <f>SUMIF('Detalle Gastos'!$E$13:$E$24,'Resumen Anexo 1 - Inst. Pública'!C23,'Detalle Gastos'!$L$13:$L$24)</f>
        <v>0</v>
      </c>
      <c r="F23" s="11"/>
    </row>
    <row r="24" spans="1:6" ht="24" customHeight="1" x14ac:dyDescent="0.2">
      <c r="A24" s="2"/>
      <c r="B24" s="142"/>
      <c r="C24" s="23" t="s">
        <v>25</v>
      </c>
      <c r="D24" s="16"/>
      <c r="E24" s="33">
        <f>SUMIF('Detalle Gastos'!$E$13:$E$24,'Resumen Anexo 1 - Inst. Pública'!C24,'Detalle Gastos'!$L$13:$L$24)</f>
        <v>0</v>
      </c>
      <c r="F24" s="9"/>
    </row>
    <row r="25" spans="1:6" ht="24" customHeight="1" x14ac:dyDescent="0.2">
      <c r="A25" s="2"/>
      <c r="B25" s="141" t="s">
        <v>27</v>
      </c>
      <c r="C25" s="23" t="s">
        <v>28</v>
      </c>
      <c r="D25" s="16"/>
      <c r="E25" s="33">
        <f>SUMIF('Detalle Gastos'!$E$13:$E$24,'Resumen Anexo 1 - Inst. Pública'!C25,'Detalle Gastos'!$L$13:$L$24)</f>
        <v>0</v>
      </c>
      <c r="F25" s="9"/>
    </row>
    <row r="26" spans="1:6" ht="24" customHeight="1" x14ac:dyDescent="0.2">
      <c r="A26" s="2"/>
      <c r="B26" s="143"/>
      <c r="C26" s="23" t="s">
        <v>29</v>
      </c>
      <c r="D26" s="16"/>
      <c r="E26" s="33">
        <f>SUMIF('Detalle Gastos'!$E$13:$E$24,'Resumen Anexo 1 - Inst. Pública'!C26,'Detalle Gastos'!$L$13:$L$24)</f>
        <v>0</v>
      </c>
      <c r="F26" s="9"/>
    </row>
    <row r="27" spans="1:6" ht="24" customHeight="1" x14ac:dyDescent="0.2">
      <c r="A27" s="2"/>
      <c r="B27" s="143"/>
      <c r="C27" s="23" t="s">
        <v>30</v>
      </c>
      <c r="D27" s="16"/>
      <c r="E27" s="33">
        <f>SUMIF('Detalle Gastos'!$E$13:$E$24,'Resumen Anexo 1 - Inst. Pública'!C27,'Detalle Gastos'!$L$13:$L$24)</f>
        <v>0</v>
      </c>
      <c r="F27" s="9"/>
    </row>
    <row r="28" spans="1:6" ht="24" customHeight="1" x14ac:dyDescent="0.2">
      <c r="A28" s="2"/>
      <c r="B28" s="142"/>
      <c r="C28" s="23" t="s">
        <v>31</v>
      </c>
      <c r="D28" s="16"/>
      <c r="E28" s="33">
        <f>SUMIF('Detalle Gastos'!$E$13:$E$24,'Resumen Anexo 1 - Inst. Pública'!C28,'Detalle Gastos'!$L$13:$L$24)</f>
        <v>0</v>
      </c>
      <c r="F28" s="9"/>
    </row>
    <row r="29" spans="1:6" ht="24" customHeight="1" x14ac:dyDescent="0.2">
      <c r="A29" s="2"/>
      <c r="B29" s="8"/>
      <c r="C29" s="139" t="s">
        <v>5</v>
      </c>
      <c r="D29" s="140"/>
      <c r="E29" s="34">
        <f>IF($C$15&gt;0,VLOOKUP($C$15,#REF!,5,0),0)</f>
        <v>0</v>
      </c>
      <c r="F29" s="9"/>
    </row>
    <row r="30" spans="1:6" ht="24" customHeight="1" x14ac:dyDescent="0.2">
      <c r="A30" s="2"/>
      <c r="B30" s="8"/>
      <c r="C30" s="139" t="s">
        <v>48</v>
      </c>
      <c r="D30" s="140"/>
      <c r="E30" s="34">
        <v>0</v>
      </c>
      <c r="F30" s="9"/>
    </row>
    <row r="31" spans="1:6" ht="24" customHeight="1" x14ac:dyDescent="0.2">
      <c r="A31" s="2"/>
      <c r="B31" s="8"/>
      <c r="C31" s="139" t="s">
        <v>49</v>
      </c>
      <c r="D31" s="140"/>
      <c r="E31" s="34">
        <f>SUM(E23:E28)</f>
        <v>0</v>
      </c>
      <c r="F31" s="9"/>
    </row>
    <row r="32" spans="1:6" ht="24" customHeight="1" x14ac:dyDescent="0.2">
      <c r="A32" s="2"/>
      <c r="B32" s="8"/>
      <c r="C32" s="139" t="s">
        <v>50</v>
      </c>
      <c r="D32" s="140"/>
      <c r="E32" s="34">
        <f>E29-E30-E31</f>
        <v>0</v>
      </c>
      <c r="F32" s="9"/>
    </row>
    <row r="33" spans="1:6" ht="24" customHeight="1" x14ac:dyDescent="0.2">
      <c r="A33" s="2"/>
      <c r="B33" s="8"/>
      <c r="C33" s="139" t="s">
        <v>51</v>
      </c>
      <c r="D33" s="140"/>
      <c r="E33" s="35">
        <f>+IF(E29&gt;0,E32/E29,0)</f>
        <v>0</v>
      </c>
      <c r="F33" s="9"/>
    </row>
    <row r="34" spans="1:6" x14ac:dyDescent="0.2">
      <c r="A34" s="2"/>
      <c r="B34" s="1"/>
      <c r="C34" s="1"/>
      <c r="D34" s="1"/>
      <c r="E34" s="1"/>
      <c r="F34" s="9"/>
    </row>
    <row r="35" spans="1:6" x14ac:dyDescent="0.2">
      <c r="A35" s="2"/>
      <c r="B35" s="1"/>
      <c r="C35" s="1"/>
      <c r="D35" s="1"/>
      <c r="E35" s="1"/>
      <c r="F35" s="9"/>
    </row>
    <row r="36" spans="1:6" x14ac:dyDescent="0.2">
      <c r="A36" s="2"/>
      <c r="B36" s="1"/>
      <c r="C36" s="1"/>
      <c r="D36" s="1"/>
      <c r="E36" s="1"/>
      <c r="F36" s="9"/>
    </row>
    <row r="37" spans="1:6" x14ac:dyDescent="0.2">
      <c r="A37" s="2"/>
      <c r="B37" s="1"/>
      <c r="C37" s="1"/>
      <c r="D37" s="1"/>
      <c r="E37" s="24"/>
      <c r="F37" s="9"/>
    </row>
    <row r="38" spans="1:6" x14ac:dyDescent="0.2">
      <c r="A38" s="2"/>
      <c r="B38" s="1"/>
      <c r="C38" s="1"/>
      <c r="D38" s="1"/>
      <c r="E38" s="1"/>
      <c r="F38" s="9"/>
    </row>
    <row r="39" spans="1:6" x14ac:dyDescent="0.2">
      <c r="A39" s="2"/>
      <c r="B39" s="17" t="str">
        <f>IF($C$15&gt;0,VLOOKUP($C$15,#REF!,2,0)," ")</f>
        <v xml:space="preserve"> </v>
      </c>
      <c r="C39" s="1"/>
      <c r="D39" s="87" t="s">
        <v>38</v>
      </c>
      <c r="E39" s="78"/>
      <c r="F39" s="9"/>
    </row>
    <row r="40" spans="1:6" ht="15" customHeight="1" x14ac:dyDescent="0.2">
      <c r="A40" s="2"/>
      <c r="B40" s="5" t="s">
        <v>19</v>
      </c>
      <c r="C40" s="1"/>
      <c r="D40" s="76" t="s">
        <v>37</v>
      </c>
      <c r="E40" s="78"/>
      <c r="F40" s="9"/>
    </row>
    <row r="41" spans="1:6" x14ac:dyDescent="0.2">
      <c r="A41" s="2"/>
      <c r="B41" s="1"/>
      <c r="C41" s="1"/>
      <c r="D41" s="1"/>
      <c r="E41" s="1"/>
      <c r="F41" s="9"/>
    </row>
    <row r="42" spans="1:6" x14ac:dyDescent="0.2">
      <c r="A42" s="2"/>
      <c r="B42" s="1"/>
      <c r="C42" s="1"/>
      <c r="D42" s="1"/>
      <c r="E42" s="1"/>
      <c r="F42" s="9"/>
    </row>
    <row r="43" spans="1:6" x14ac:dyDescent="0.2">
      <c r="A43" s="2"/>
      <c r="B43" s="1"/>
      <c r="C43" s="1"/>
      <c r="D43" s="1"/>
      <c r="E43" s="1"/>
      <c r="F43" s="9"/>
    </row>
    <row r="44" spans="1:6" x14ac:dyDescent="0.2">
      <c r="A44" s="2"/>
      <c r="B44" s="1"/>
      <c r="C44" s="75" t="str">
        <f>IF($C$15&gt;0,VLOOKUP($C$15,#REF!,10,0)," ")</f>
        <v xml:space="preserve"> </v>
      </c>
      <c r="D44" s="78"/>
      <c r="E44" s="1"/>
      <c r="F44" s="9"/>
    </row>
    <row r="45" spans="1:6" ht="18" customHeight="1" x14ac:dyDescent="0.2">
      <c r="A45" s="2"/>
      <c r="B45" s="1"/>
      <c r="C45" s="76" t="s">
        <v>39</v>
      </c>
      <c r="D45" s="78"/>
      <c r="E45" s="1"/>
      <c r="F45" s="9"/>
    </row>
    <row r="46" spans="1:6" ht="15.75" customHeight="1" thickBot="1" x14ac:dyDescent="0.25">
      <c r="A46" s="25"/>
      <c r="B46" s="26"/>
      <c r="C46" s="26"/>
      <c r="D46" s="26"/>
      <c r="E46" s="26"/>
      <c r="F46" s="27"/>
    </row>
    <row r="47" spans="1:6" s="29" customFormat="1" x14ac:dyDescent="0.2">
      <c r="B47" s="28"/>
      <c r="C47" s="28"/>
    </row>
    <row r="48" spans="1:6" s="29" customFormat="1" x14ac:dyDescent="0.2">
      <c r="B48" s="28"/>
      <c r="C48" s="28"/>
    </row>
    <row r="49" spans="2:3" s="29" customFormat="1" x14ac:dyDescent="0.2">
      <c r="B49" s="28"/>
      <c r="C49" s="28"/>
    </row>
    <row r="50" spans="2:3" s="29" customFormat="1" x14ac:dyDescent="0.2">
      <c r="B50" s="28"/>
      <c r="C50" s="28"/>
    </row>
    <row r="51" spans="2:3" s="29" customFormat="1" x14ac:dyDescent="0.2">
      <c r="B51" s="28"/>
      <c r="C51" s="28"/>
    </row>
    <row r="52" spans="2:3" s="29" customFormat="1" x14ac:dyDescent="0.2">
      <c r="B52" s="28"/>
      <c r="C52" s="28"/>
    </row>
    <row r="53" spans="2:3" s="29" customFormat="1" x14ac:dyDescent="0.2">
      <c r="B53" s="28"/>
      <c r="C53" s="28"/>
    </row>
    <row r="54" spans="2:3" s="29" customFormat="1" x14ac:dyDescent="0.2">
      <c r="B54" s="28"/>
      <c r="C54" s="28"/>
    </row>
  </sheetData>
  <sheetProtection algorithmName="SHA-512" hashValue="+b2y3dpzsK0ZOH73j2QmcHpMvkXtOqh8Q9TbG4vR3Gc7G4MC5b5UvN/2MvTL7qDNyLsRrdDloHslU5Xh+mHayA==" saltValue="Zo+j5gkfuZ43sDnluF4l3Q==" spinCount="100000" sheet="1" objects="1" scenarios="1"/>
  <mergeCells count="16">
    <mergeCell ref="I15:L15"/>
    <mergeCell ref="I11:L11"/>
    <mergeCell ref="I13:L13"/>
    <mergeCell ref="C13:E13"/>
    <mergeCell ref="C29:D29"/>
    <mergeCell ref="B7:E7"/>
    <mergeCell ref="B8:E8"/>
    <mergeCell ref="B9:E9"/>
    <mergeCell ref="C11:E11"/>
    <mergeCell ref="C22:D22"/>
    <mergeCell ref="C30:D30"/>
    <mergeCell ref="C31:D31"/>
    <mergeCell ref="C32:D32"/>
    <mergeCell ref="C33:D33"/>
    <mergeCell ref="B23:B24"/>
    <mergeCell ref="B25:B28"/>
  </mergeCells>
  <phoneticPr fontId="0" type="noConversion"/>
  <printOptions horizontalCentered="1"/>
  <pageMargins left="0" right="0" top="0.59055118110236227" bottom="0.78740157480314965" header="0" footer="0.39370078740157483"/>
  <pageSetup scale="80" orientation="portrait" r:id="rId1"/>
  <headerFooter alignWithMargins="0">
    <oddFooter>&amp;L&amp;A - &amp;F
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31"/>
  <sheetViews>
    <sheetView topLeftCell="A8" zoomScale="90" zoomScaleNormal="90" workbookViewId="0">
      <selection activeCell="D15" sqref="D15"/>
    </sheetView>
  </sheetViews>
  <sheetFormatPr baseColWidth="10" defaultColWidth="11.42578125" defaultRowHeight="12.75" x14ac:dyDescent="0.2"/>
  <cols>
    <col min="1" max="1" width="3.7109375" style="36" customWidth="1"/>
    <col min="2" max="2" width="3.42578125" style="36" customWidth="1"/>
    <col min="3" max="3" width="5.42578125" style="108" customWidth="1"/>
    <col min="4" max="4" width="16.85546875" style="36" customWidth="1"/>
    <col min="5" max="5" width="32.42578125" style="36" customWidth="1"/>
    <col min="6" max="6" width="14.28515625" style="36" customWidth="1"/>
    <col min="7" max="7" width="22.42578125" style="36" customWidth="1"/>
    <col min="8" max="8" width="44.42578125" style="36" customWidth="1"/>
    <col min="9" max="9" width="14.140625" style="36" customWidth="1"/>
    <col min="10" max="10" width="10.7109375" style="36" customWidth="1"/>
    <col min="11" max="11" width="10.85546875" style="36" customWidth="1"/>
    <col min="12" max="12" width="15" style="36" customWidth="1"/>
    <col min="13" max="13" width="3.5703125" style="36" customWidth="1"/>
    <col min="14" max="16384" width="11.42578125" style="36"/>
  </cols>
  <sheetData>
    <row r="1" spans="2:13" ht="13.5" thickBot="1" x14ac:dyDescent="0.25"/>
    <row r="2" spans="2:13" ht="20.25" customHeight="1" x14ac:dyDescent="0.2">
      <c r="B2" s="37"/>
      <c r="C2" s="109"/>
      <c r="D2" s="38"/>
      <c r="E2" s="38"/>
      <c r="F2" s="39"/>
      <c r="G2" s="38"/>
      <c r="H2" s="38"/>
      <c r="I2" s="40"/>
      <c r="J2" s="40"/>
      <c r="K2" s="40"/>
      <c r="L2" s="38"/>
      <c r="M2" s="41"/>
    </row>
    <row r="3" spans="2:13" ht="20.25" customHeight="1" x14ac:dyDescent="0.2">
      <c r="B3" s="42"/>
      <c r="C3" s="107"/>
      <c r="D3" s="44"/>
      <c r="E3" s="44"/>
      <c r="F3" s="45"/>
      <c r="G3" s="63" t="s">
        <v>18</v>
      </c>
      <c r="H3" s="48"/>
      <c r="I3" s="64"/>
      <c r="J3" s="65"/>
      <c r="K3" s="66" t="s">
        <v>44</v>
      </c>
      <c r="L3" s="67">
        <f ca="1">+'Resumen Anexo 1 - Inst. Pública'!$E$3</f>
        <v>42704</v>
      </c>
      <c r="M3" s="47"/>
    </row>
    <row r="4" spans="2:13" ht="20.25" customHeight="1" x14ac:dyDescent="0.2">
      <c r="B4" s="42"/>
      <c r="C4" s="80"/>
      <c r="D4" s="43"/>
      <c r="E4" s="43"/>
      <c r="F4" s="48"/>
      <c r="G4" s="152" t="s">
        <v>17</v>
      </c>
      <c r="H4" s="152"/>
      <c r="I4" s="49"/>
      <c r="J4" s="49"/>
      <c r="K4" s="49"/>
      <c r="L4" s="48"/>
      <c r="M4" s="50"/>
    </row>
    <row r="5" spans="2:13" ht="20.25" customHeight="1" x14ac:dyDescent="0.2">
      <c r="B5" s="42"/>
      <c r="C5" s="80"/>
      <c r="D5" s="43"/>
      <c r="E5" s="43"/>
      <c r="F5" s="48"/>
      <c r="G5" s="79" t="s">
        <v>41</v>
      </c>
      <c r="H5" s="102">
        <f>+'Resumen Anexo 1 - Inst. Pública'!$C$15</f>
        <v>0</v>
      </c>
      <c r="I5" s="66" t="s">
        <v>40</v>
      </c>
      <c r="J5" s="103">
        <f>+'Resumen Anexo 1 - Inst. Pública'!$C$19</f>
        <v>0</v>
      </c>
      <c r="K5" s="49"/>
      <c r="L5" s="48"/>
      <c r="M5" s="50"/>
    </row>
    <row r="6" spans="2:13" ht="20.25" customHeight="1" x14ac:dyDescent="0.2">
      <c r="B6" s="42"/>
      <c r="C6" s="110"/>
      <c r="D6" s="51"/>
      <c r="E6" s="51"/>
      <c r="F6" s="52"/>
      <c r="G6" s="79" t="s">
        <v>42</v>
      </c>
      <c r="H6" s="102" t="str">
        <f>+'Resumen Anexo 1 - Inst. Pública'!$C$17</f>
        <v xml:space="preserve"> </v>
      </c>
      <c r="I6" s="79" t="s">
        <v>43</v>
      </c>
      <c r="J6" s="104">
        <v>1</v>
      </c>
      <c r="K6" s="49"/>
      <c r="L6" s="48"/>
      <c r="M6" s="50"/>
    </row>
    <row r="7" spans="2:13" ht="20.25" customHeight="1" thickBot="1" x14ac:dyDescent="0.25">
      <c r="B7" s="42"/>
      <c r="C7" s="110"/>
      <c r="D7" s="51"/>
      <c r="E7" s="51"/>
      <c r="F7" s="52"/>
      <c r="G7" s="79"/>
      <c r="H7" s="79"/>
      <c r="I7" s="79"/>
      <c r="J7" s="68"/>
      <c r="K7" s="49"/>
      <c r="L7" s="48"/>
      <c r="M7" s="50"/>
    </row>
    <row r="8" spans="2:13" ht="18" customHeight="1" x14ac:dyDescent="0.2">
      <c r="B8" s="42"/>
      <c r="C8" s="110"/>
      <c r="D8" s="115" t="s">
        <v>62</v>
      </c>
      <c r="E8" s="116"/>
      <c r="F8" s="117"/>
      <c r="G8" s="118"/>
      <c r="H8" s="119"/>
      <c r="I8" s="79"/>
      <c r="J8" s="68"/>
      <c r="K8" s="49"/>
      <c r="L8" s="48"/>
      <c r="M8" s="50"/>
    </row>
    <row r="9" spans="2:13" ht="18" customHeight="1" x14ac:dyDescent="0.2">
      <c r="B9" s="42"/>
      <c r="C9" s="110"/>
      <c r="D9" s="120" t="s">
        <v>64</v>
      </c>
      <c r="E9" s="121"/>
      <c r="F9" s="122"/>
      <c r="G9" s="123"/>
      <c r="H9" s="124"/>
      <c r="I9" s="79"/>
      <c r="J9" s="68"/>
      <c r="K9" s="49"/>
      <c r="L9" s="48"/>
      <c r="M9" s="50"/>
    </row>
    <row r="10" spans="2:13" ht="18" customHeight="1" thickBot="1" x14ac:dyDescent="0.25">
      <c r="B10" s="42"/>
      <c r="C10" s="80"/>
      <c r="D10" s="125" t="s">
        <v>63</v>
      </c>
      <c r="E10" s="126"/>
      <c r="F10" s="126"/>
      <c r="G10" s="126"/>
      <c r="H10" s="127"/>
      <c r="I10" s="46"/>
      <c r="J10" s="46"/>
      <c r="K10" s="46"/>
      <c r="L10" s="46"/>
      <c r="M10" s="50"/>
    </row>
    <row r="11" spans="2:13" ht="18" customHeight="1" thickBot="1" x14ac:dyDescent="0.25">
      <c r="B11" s="42"/>
      <c r="C11" s="111"/>
      <c r="D11" s="48"/>
      <c r="E11" s="51"/>
      <c r="F11" s="43"/>
      <c r="G11" s="43"/>
      <c r="H11" s="43"/>
      <c r="I11" s="46"/>
      <c r="J11" s="46"/>
      <c r="K11" s="46"/>
      <c r="L11" s="46"/>
      <c r="M11" s="50"/>
    </row>
    <row r="12" spans="2:13" s="56" customFormat="1" ht="49.5" customHeight="1" thickBot="1" x14ac:dyDescent="0.25">
      <c r="B12" s="54"/>
      <c r="C12" s="114" t="s">
        <v>9</v>
      </c>
      <c r="D12" s="61" t="s">
        <v>11</v>
      </c>
      <c r="E12" s="61" t="s">
        <v>10</v>
      </c>
      <c r="F12" s="61" t="s">
        <v>0</v>
      </c>
      <c r="G12" s="61" t="s">
        <v>1</v>
      </c>
      <c r="H12" s="61" t="s">
        <v>4</v>
      </c>
      <c r="I12" s="61" t="s">
        <v>6</v>
      </c>
      <c r="J12" s="61" t="s">
        <v>3</v>
      </c>
      <c r="K12" s="61" t="s">
        <v>2</v>
      </c>
      <c r="L12" s="62" t="s">
        <v>35</v>
      </c>
      <c r="M12" s="55"/>
    </row>
    <row r="13" spans="2:13" ht="29.25" customHeight="1" x14ac:dyDescent="0.2">
      <c r="B13" s="42"/>
      <c r="C13" s="112">
        <v>1</v>
      </c>
      <c r="D13" s="84" t="str">
        <f>IF(E13&gt;0,VLOOKUP(E13,Listas!$B$3:$C$8,2,0)," ")</f>
        <v xml:space="preserve"> </v>
      </c>
      <c r="E13" s="90"/>
      <c r="F13" s="91"/>
      <c r="G13" s="82"/>
      <c r="H13" s="82"/>
      <c r="I13" s="82"/>
      <c r="J13" s="91"/>
      <c r="K13" s="92"/>
      <c r="L13" s="93"/>
      <c r="M13" s="50"/>
    </row>
    <row r="14" spans="2:13" ht="29.25" customHeight="1" x14ac:dyDescent="0.2">
      <c r="B14" s="42"/>
      <c r="C14" s="112">
        <f>+C13+1</f>
        <v>2</v>
      </c>
      <c r="D14" s="85" t="str">
        <f>IF(E14&gt;0,VLOOKUP(E14,Listas!$B$3:$C$8,2,0)," ")</f>
        <v xml:space="preserve"> </v>
      </c>
      <c r="E14" s="90"/>
      <c r="F14" s="94"/>
      <c r="G14" s="83"/>
      <c r="H14" s="83"/>
      <c r="I14" s="83"/>
      <c r="J14" s="94"/>
      <c r="K14" s="95"/>
      <c r="L14" s="96"/>
      <c r="M14" s="50"/>
    </row>
    <row r="15" spans="2:13" ht="29.25" customHeight="1" x14ac:dyDescent="0.2">
      <c r="B15" s="42"/>
      <c r="C15" s="112">
        <v>3</v>
      </c>
      <c r="D15" s="85" t="str">
        <f>IF(E15&gt;0,VLOOKUP(E15,Listas!$B$3:$C$8,2,0)," ")</f>
        <v xml:space="preserve"> </v>
      </c>
      <c r="E15" s="90"/>
      <c r="F15" s="94"/>
      <c r="G15" s="83"/>
      <c r="H15" s="83"/>
      <c r="I15" s="83"/>
      <c r="J15" s="94"/>
      <c r="K15" s="95"/>
      <c r="L15" s="96"/>
      <c r="M15" s="50"/>
    </row>
    <row r="16" spans="2:13" ht="29.25" customHeight="1" x14ac:dyDescent="0.2">
      <c r="B16" s="42"/>
      <c r="C16" s="112">
        <v>3</v>
      </c>
      <c r="D16" s="85" t="str">
        <f>IF(E16&gt;0,VLOOKUP(E16,Listas!$B$3:$C$8,2,0)," ")</f>
        <v xml:space="preserve"> </v>
      </c>
      <c r="E16" s="90"/>
      <c r="F16" s="94"/>
      <c r="G16" s="83"/>
      <c r="H16" s="83"/>
      <c r="I16" s="83"/>
      <c r="J16" s="94"/>
      <c r="K16" s="95"/>
      <c r="L16" s="96"/>
      <c r="M16" s="50"/>
    </row>
    <row r="17" spans="2:13" ht="29.25" customHeight="1" x14ac:dyDescent="0.2">
      <c r="B17" s="42"/>
      <c r="C17" s="112">
        <v>4</v>
      </c>
      <c r="D17" s="85" t="str">
        <f>IF(E17&gt;0,VLOOKUP(E17,Listas!$B$3:$C$8,2,0)," ")</f>
        <v xml:space="preserve"> </v>
      </c>
      <c r="E17" s="90"/>
      <c r="F17" s="94"/>
      <c r="G17" s="83"/>
      <c r="H17" s="83"/>
      <c r="I17" s="83"/>
      <c r="J17" s="94"/>
      <c r="K17" s="95"/>
      <c r="L17" s="96"/>
      <c r="M17" s="50"/>
    </row>
    <row r="18" spans="2:13" ht="29.25" customHeight="1" x14ac:dyDescent="0.2">
      <c r="B18" s="42"/>
      <c r="C18" s="112">
        <v>5</v>
      </c>
      <c r="D18" s="85" t="str">
        <f>IF(E18&gt;0,VLOOKUP(E18,Listas!$B$3:$C$8,2,0)," ")</f>
        <v xml:space="preserve"> </v>
      </c>
      <c r="E18" s="90"/>
      <c r="F18" s="94"/>
      <c r="G18" s="83"/>
      <c r="H18" s="83"/>
      <c r="I18" s="83"/>
      <c r="J18" s="94"/>
      <c r="K18" s="95"/>
      <c r="L18" s="96"/>
      <c r="M18" s="50"/>
    </row>
    <row r="19" spans="2:13" ht="29.25" customHeight="1" x14ac:dyDescent="0.2">
      <c r="B19" s="42"/>
      <c r="C19" s="112">
        <v>6</v>
      </c>
      <c r="D19" s="85" t="str">
        <f>IF(E19&gt;0,VLOOKUP(E19,Listas!$B$3:$C$8,2,0)," ")</f>
        <v xml:space="preserve"> </v>
      </c>
      <c r="E19" s="90"/>
      <c r="F19" s="94"/>
      <c r="G19" s="83"/>
      <c r="H19" s="83"/>
      <c r="I19" s="83"/>
      <c r="J19" s="94"/>
      <c r="K19" s="95"/>
      <c r="L19" s="96"/>
      <c r="M19" s="50"/>
    </row>
    <row r="20" spans="2:13" ht="29.25" customHeight="1" x14ac:dyDescent="0.2">
      <c r="B20" s="42"/>
      <c r="C20" s="112">
        <v>7</v>
      </c>
      <c r="D20" s="85" t="str">
        <f>IF(E20&gt;0,VLOOKUP(E20,Listas!$B$3:$C$8,2,0)," ")</f>
        <v xml:space="preserve"> </v>
      </c>
      <c r="E20" s="90"/>
      <c r="F20" s="94"/>
      <c r="G20" s="83"/>
      <c r="H20" s="83"/>
      <c r="I20" s="83"/>
      <c r="J20" s="94"/>
      <c r="K20" s="95"/>
      <c r="L20" s="96"/>
      <c r="M20" s="50"/>
    </row>
    <row r="21" spans="2:13" ht="29.25" customHeight="1" x14ac:dyDescent="0.2">
      <c r="B21" s="42"/>
      <c r="C21" s="112">
        <v>8</v>
      </c>
      <c r="D21" s="85" t="str">
        <f>IF(E21&gt;0,VLOOKUP(E21,Listas!$B$3:$C$8,2,0)," ")</f>
        <v xml:space="preserve"> </v>
      </c>
      <c r="E21" s="90"/>
      <c r="F21" s="94"/>
      <c r="G21" s="83"/>
      <c r="H21" s="83"/>
      <c r="I21" s="83"/>
      <c r="J21" s="94"/>
      <c r="K21" s="95"/>
      <c r="L21" s="96"/>
      <c r="M21" s="50"/>
    </row>
    <row r="22" spans="2:13" ht="29.25" customHeight="1" x14ac:dyDescent="0.2">
      <c r="B22" s="42"/>
      <c r="C22" s="112">
        <v>9</v>
      </c>
      <c r="D22" s="85" t="str">
        <f>IF(E22&gt;0,VLOOKUP(E22,Listas!$B$3:$C$8,2,0)," ")</f>
        <v xml:space="preserve"> </v>
      </c>
      <c r="E22" s="90"/>
      <c r="F22" s="94"/>
      <c r="G22" s="83"/>
      <c r="H22" s="83"/>
      <c r="I22" s="83"/>
      <c r="J22" s="94"/>
      <c r="K22" s="95"/>
      <c r="L22" s="96"/>
      <c r="M22" s="50"/>
    </row>
    <row r="23" spans="2:13" ht="29.25" customHeight="1" x14ac:dyDescent="0.2">
      <c r="B23" s="42"/>
      <c r="C23" s="112">
        <v>10</v>
      </c>
      <c r="D23" s="85" t="str">
        <f>IF(E23&gt;0,VLOOKUP(E23,Listas!$B$3:$C$8,2,0)," ")</f>
        <v xml:space="preserve"> </v>
      </c>
      <c r="E23" s="90"/>
      <c r="F23" s="94"/>
      <c r="G23" s="83"/>
      <c r="H23" s="83"/>
      <c r="I23" s="83"/>
      <c r="J23" s="94"/>
      <c r="K23" s="95"/>
      <c r="L23" s="96"/>
      <c r="M23" s="50"/>
    </row>
    <row r="24" spans="2:13" ht="29.25" customHeight="1" thickBot="1" x14ac:dyDescent="0.25">
      <c r="B24" s="42"/>
      <c r="C24" s="113">
        <v>11</v>
      </c>
      <c r="D24" s="86" t="str">
        <f>IF(E24&gt;0,VLOOKUP(E24,Listas!$B$3:$C$8,2,0)," ")</f>
        <v xml:space="preserve"> </v>
      </c>
      <c r="E24" s="97"/>
      <c r="F24" s="98"/>
      <c r="G24" s="97"/>
      <c r="H24" s="97"/>
      <c r="I24" s="97"/>
      <c r="J24" s="98"/>
      <c r="K24" s="99"/>
      <c r="L24" s="100"/>
      <c r="M24" s="50"/>
    </row>
    <row r="25" spans="2:13" ht="36" customHeight="1" thickBot="1" x14ac:dyDescent="0.25">
      <c r="B25" s="42"/>
      <c r="C25" s="80"/>
      <c r="D25" s="153"/>
      <c r="E25" s="153"/>
      <c r="F25" s="43"/>
      <c r="G25" s="43"/>
      <c r="H25" s="43"/>
      <c r="I25" s="43"/>
      <c r="J25" s="43"/>
      <c r="K25" s="105" t="s">
        <v>12</v>
      </c>
      <c r="L25" s="106">
        <f>SUM(L13:L24)</f>
        <v>0</v>
      </c>
      <c r="M25" s="50"/>
    </row>
    <row r="26" spans="2:13" ht="24.95" customHeight="1" x14ac:dyDescent="0.2">
      <c r="B26" s="42"/>
      <c r="C26" s="80"/>
      <c r="D26" s="80"/>
      <c r="E26" s="80"/>
      <c r="F26" s="43"/>
      <c r="G26" s="43"/>
      <c r="H26" s="43"/>
      <c r="I26" s="43"/>
      <c r="J26" s="43"/>
      <c r="K26" s="43"/>
      <c r="L26" s="43"/>
      <c r="M26" s="50"/>
    </row>
    <row r="27" spans="2:13" ht="24.95" customHeight="1" x14ac:dyDescent="0.2">
      <c r="B27" s="42"/>
      <c r="C27" s="80"/>
      <c r="D27" s="43"/>
      <c r="E27" s="43"/>
      <c r="F27" s="48"/>
      <c r="G27" s="43"/>
      <c r="H27" s="43"/>
      <c r="I27" s="57"/>
      <c r="J27" s="57"/>
      <c r="K27" s="43"/>
      <c r="L27" s="43"/>
      <c r="M27" s="50"/>
    </row>
    <row r="28" spans="2:13" ht="16.5" customHeight="1" x14ac:dyDescent="0.2">
      <c r="B28" s="42"/>
      <c r="C28" s="80"/>
      <c r="D28" s="154" t="str">
        <f>+'Resumen Anexo 1 - Inst. Pública'!$B$39</f>
        <v xml:space="preserve"> </v>
      </c>
      <c r="E28" s="154"/>
      <c r="F28" s="43"/>
      <c r="G28" s="77" t="str">
        <f>+'Resumen Anexo 1 - Inst. Pública'!$D$39</f>
        <v>Nombre y Firma</v>
      </c>
      <c r="H28" s="58"/>
      <c r="I28" s="154" t="str">
        <f>+'Resumen Anexo 1 - Inst. Pública'!$C$44</f>
        <v xml:space="preserve"> </v>
      </c>
      <c r="J28" s="154"/>
      <c r="K28" s="43"/>
      <c r="L28" s="43"/>
      <c r="M28" s="128"/>
    </row>
    <row r="29" spans="2:13" ht="27.75" customHeight="1" x14ac:dyDescent="0.2">
      <c r="B29" s="42"/>
      <c r="C29" s="80"/>
      <c r="D29" s="155" t="str">
        <f>+'Resumen Anexo 1 - Inst. Pública'!B40</f>
        <v>Coordinador(a) Responsable</v>
      </c>
      <c r="E29" s="155"/>
      <c r="F29" s="43"/>
      <c r="G29" s="81" t="s">
        <v>37</v>
      </c>
      <c r="H29" s="58"/>
      <c r="I29" s="156" t="s">
        <v>39</v>
      </c>
      <c r="J29" s="156"/>
      <c r="K29" s="43"/>
      <c r="L29" s="43"/>
      <c r="M29" s="128"/>
    </row>
    <row r="30" spans="2:13" ht="18" customHeight="1" thickBot="1" x14ac:dyDescent="0.25">
      <c r="B30" s="59"/>
      <c r="C30" s="111"/>
      <c r="D30" s="53"/>
      <c r="E30" s="53"/>
      <c r="F30" s="53"/>
      <c r="G30" s="53"/>
      <c r="H30" s="53"/>
      <c r="I30" s="53"/>
      <c r="J30" s="53"/>
      <c r="K30" s="53"/>
      <c r="L30" s="53"/>
      <c r="M30" s="60"/>
    </row>
    <row r="31" spans="2:13" ht="10.5" customHeight="1" x14ac:dyDescent="0.2"/>
  </sheetData>
  <sheetProtection insertRows="0" deleteRows="0" sort="0"/>
  <autoFilter ref="A12:M12"/>
  <mergeCells count="6">
    <mergeCell ref="G4:H4"/>
    <mergeCell ref="D25:E25"/>
    <mergeCell ref="D28:E28"/>
    <mergeCell ref="D29:E29"/>
    <mergeCell ref="I29:J29"/>
    <mergeCell ref="I28:J28"/>
  </mergeCells>
  <dataValidations count="3">
    <dataValidation type="list" allowBlank="1" showInputMessage="1" showErrorMessage="1" error="Sólo se permite el ingreso de las categorias de personal definidas por FONDAP" sqref="I25:I26 I30:I15228">
      <formula1>Personal</formula1>
    </dataValidation>
    <dataValidation type="list" allowBlank="1" showInputMessage="1" showErrorMessage="1" error="Debe ingresar sólo categorias de personal admitidas por FONDAP" sqref="I15229:I19768">
      <formula1>"Personal"</formula1>
    </dataValidation>
    <dataValidation type="custom" allowBlank="1" showInputMessage="1" showErrorMessage="1" errorTitle="No llenar!" error="No debe ingresar datos en esta celda, se autocompleta al seleccionar el Sub-ïtem.-" sqref="D13:D24">
      <formula1>D13</formula1>
    </dataValidation>
  </dataValidations>
  <printOptions horizontalCentered="1"/>
  <pageMargins left="0" right="0" top="0.59055118110236227" bottom="0.78740157480314965" header="0" footer="0.39370078740157483"/>
  <pageSetup scale="70" orientation="landscape" r:id="rId1"/>
  <headerFooter alignWithMargins="0">
    <oddFooter>&amp;L&amp;A - &amp;F
&amp;D</oddFooter>
  </headerFooter>
  <ignoredErrors>
    <ignoredError sqref="C1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Listas!$B$3:$B$8</xm:f>
          </x14:formula1>
          <xm:sqref>E13:E24</xm:sqref>
        </x14:dataValidation>
        <x14:dataValidation type="list" errorStyle="warning" allowBlank="1" showInputMessage="1" showErrorMessage="1" errorTitle="Advertencia" error="Debe seleccionar un tipo de documento de la lista desplegable.-">
          <x14:formula1>
            <xm:f>Listas!$A$12:$A$15</xm:f>
          </x14:formula1>
          <xm:sqref>I13:I24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Listas</vt:lpstr>
      <vt:lpstr>Resumen Anexo 1 - Inst. Pública</vt:lpstr>
      <vt:lpstr>Detalle Gastos</vt:lpstr>
      <vt:lpstr>'Detalle Gastos'!Área_de_impresión</vt:lpstr>
      <vt:lpstr>'Resumen Anexo 1 - Inst. Pública'!Área_de_impresión</vt:lpstr>
      <vt:lpstr>'Detalle Gastos'!Títulos_a_imprimir</vt:lpstr>
    </vt:vector>
  </TitlesOfParts>
  <Company>Ministerio de Economia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cmorales</dc:creator>
  <cp:lastModifiedBy>Andres Lopez Lara</cp:lastModifiedBy>
  <cp:lastPrinted>2015-02-23T13:58:48Z</cp:lastPrinted>
  <dcterms:created xsi:type="dcterms:W3CDTF">2001-04-26T16:13:16Z</dcterms:created>
  <dcterms:modified xsi:type="dcterms:W3CDTF">2016-11-30T15:52:16Z</dcterms:modified>
</cp:coreProperties>
</file>