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55" windowHeight="4635" tabRatio="662" activeTab="0"/>
  </bookViews>
  <sheets>
    <sheet name="GÉNERO" sheetId="1" r:id="rId1"/>
    <sheet name="PAIS" sheetId="2" r:id="rId2"/>
    <sheet name="REGION" sheetId="3" r:id="rId3"/>
    <sheet name="EDAD" sheetId="4" r:id="rId4"/>
    <sheet name="INSTITUCIÓN" sheetId="5" r:id="rId5"/>
    <sheet name="ACTIVIDAD" sheetId="6" r:id="rId6"/>
    <sheet name="TIPO SOLICITUD" sheetId="7" r:id="rId7"/>
    <sheet name="T° RESPUESTA SOLICITUDES" sheetId="8" r:id="rId8"/>
    <sheet name="T° RESPUESTA RECLAMOS " sheetId="9" r:id="rId9"/>
    <sheet name="% RECLAMOS" sheetId="10" r:id="rId10"/>
    <sheet name="CONSULTAS POR DISPOSITIVO" sheetId="11" r:id="rId11"/>
  </sheets>
  <definedNames/>
  <calcPr fullCalcOnLoad="1"/>
</workbook>
</file>

<file path=xl/sharedStrings.xml><?xml version="1.0" encoding="utf-8"?>
<sst xmlns="http://schemas.openxmlformats.org/spreadsheetml/2006/main" count="150" uniqueCount="122">
  <si>
    <t>OIRS</t>
  </si>
  <si>
    <t>I Región</t>
  </si>
  <si>
    <t>II Región</t>
  </si>
  <si>
    <t>III Región</t>
  </si>
  <si>
    <t>IV Región</t>
  </si>
  <si>
    <t>IX Región</t>
  </si>
  <si>
    <t>V Región</t>
  </si>
  <si>
    <t>VI Región</t>
  </si>
  <si>
    <t>VII Región</t>
  </si>
  <si>
    <t>VIII Región</t>
  </si>
  <si>
    <t>X Región</t>
  </si>
  <si>
    <t>XI Región</t>
  </si>
  <si>
    <t>XII Región</t>
  </si>
  <si>
    <t>20-29</t>
  </si>
  <si>
    <t>30-39</t>
  </si>
  <si>
    <t>40-49</t>
  </si>
  <si>
    <t>50-59</t>
  </si>
  <si>
    <t>60+</t>
  </si>
  <si>
    <t>Académico</t>
  </si>
  <si>
    <t>Administrativo</t>
  </si>
  <si>
    <t>Dueña de Casa</t>
  </si>
  <si>
    <t>Investigador(a)</t>
  </si>
  <si>
    <t>Memorista</t>
  </si>
  <si>
    <t>Otro</t>
  </si>
  <si>
    <t>Profesional</t>
  </si>
  <si>
    <t>Técnico</t>
  </si>
  <si>
    <t>Empresa</t>
  </si>
  <si>
    <t>Institución académica</t>
  </si>
  <si>
    <t>Institución sin fines de lucro</t>
  </si>
  <si>
    <t>O.N.G.</t>
  </si>
  <si>
    <t>Particular</t>
  </si>
  <si>
    <t>Servicio Público</t>
  </si>
  <si>
    <t>Consulta</t>
  </si>
  <si>
    <t>Felicitación</t>
  </si>
  <si>
    <t>Reclamo</t>
  </si>
  <si>
    <t>Solicitud</t>
  </si>
  <si>
    <t>Sugerencia</t>
  </si>
  <si>
    <t>Mes</t>
  </si>
  <si>
    <t>Femenino</t>
  </si>
  <si>
    <t>Masculino</t>
  </si>
  <si>
    <t>Total</t>
  </si>
  <si>
    <t>TOTAL</t>
  </si>
  <si>
    <t>Argentina</t>
  </si>
  <si>
    <t>Bolivia</t>
  </si>
  <si>
    <t>Chile</t>
  </si>
  <si>
    <t>Colombia</t>
  </si>
  <si>
    <t>Ecuador</t>
  </si>
  <si>
    <t>España</t>
  </si>
  <si>
    <t>México</t>
  </si>
  <si>
    <t>Perú</t>
  </si>
  <si>
    <t>Venezuela</t>
  </si>
  <si>
    <t>Otros</t>
  </si>
  <si>
    <t>RM</t>
  </si>
  <si>
    <t>Sin Información</t>
  </si>
  <si>
    <t>Sin Info</t>
  </si>
  <si>
    <t>País</t>
  </si>
  <si>
    <t>Región</t>
  </si>
  <si>
    <t xml:space="preserve">15-19 </t>
  </si>
  <si>
    <t>Actividad</t>
  </si>
  <si>
    <t>Est. Pregrado</t>
  </si>
  <si>
    <t>Est. E. Media</t>
  </si>
  <si>
    <t>Est. E. Básica</t>
  </si>
  <si>
    <t>Est. Postgrado</t>
  </si>
  <si>
    <t>Institución</t>
  </si>
  <si>
    <t>1 DÍA</t>
  </si>
  <si>
    <t>2 DÍAS</t>
  </si>
  <si>
    <t>3 DÍAS</t>
  </si>
  <si>
    <t>4 DÍAS</t>
  </si>
  <si>
    <t>5 DÍAS</t>
  </si>
  <si>
    <t>6 DÍAS</t>
  </si>
  <si>
    <t>7 DÍAS</t>
  </si>
  <si>
    <t>RECLAMOS</t>
  </si>
  <si>
    <t>SUMA TIEMPO RESPUESTA</t>
  </si>
  <si>
    <t>TIEMPO RESPUESTA PROMEDIO</t>
  </si>
  <si>
    <t>TIEMPO DE RESPUESTA EN DÍAS</t>
  </si>
  <si>
    <t>1 Día</t>
  </si>
  <si>
    <t>2 Días</t>
  </si>
  <si>
    <t>3 Días</t>
  </si>
  <si>
    <t>4 Días</t>
  </si>
  <si>
    <t>5 Días</t>
  </si>
  <si>
    <t>6 Días</t>
  </si>
  <si>
    <t>7 Días</t>
  </si>
  <si>
    <t>8 Días</t>
  </si>
  <si>
    <t>9 Días</t>
  </si>
  <si>
    <t>10 Días</t>
  </si>
  <si>
    <t>TIEMPO DE RESPUESTA A SOLICITUDES EN DIAS</t>
  </si>
  <si>
    <t>SOLICITUDES</t>
  </si>
  <si>
    <t>MES</t>
  </si>
  <si>
    <t>EXPLORA</t>
  </si>
  <si>
    <t>FONDECYT</t>
  </si>
  <si>
    <t>FONDEF</t>
  </si>
  <si>
    <t>RECLAMOS REGISTRADOS EN EL SISTEMA OIRS</t>
  </si>
  <si>
    <t>Total solicitudes</t>
  </si>
  <si>
    <t>% DE RECLAMOS DEL TOTAL DE SOLICITUDES</t>
  </si>
  <si>
    <t>BIBLIOTECA</t>
  </si>
  <si>
    <t>XIV Región</t>
  </si>
  <si>
    <t>XV Región</t>
  </si>
  <si>
    <t>Brasil</t>
  </si>
  <si>
    <t>No informa</t>
  </si>
  <si>
    <t>8 DÍAS</t>
  </si>
  <si>
    <t>9 DÍAS</t>
  </si>
  <si>
    <t>10 DIAS</t>
  </si>
  <si>
    <t xml:space="preserve"> </t>
  </si>
  <si>
    <t>Extranjero*</t>
  </si>
  <si>
    <t xml:space="preserve">* En muchos casos, los usuarios que escriben desde el extranjero, aunque indican cuál es su país, errónemaente llenan la casilla ´Región´, que sólo corresponde a Chile. </t>
  </si>
  <si>
    <t>N° de Solicitudes por Género Enero - Diciembre 2008</t>
  </si>
  <si>
    <t>N° de consultas por País del solicitante. Enero-Diciembre 2008</t>
  </si>
  <si>
    <t>N° de consultas por Región del solicitante. Enero-Diciembre 2008</t>
  </si>
  <si>
    <t>N° de Consultas por Edad del Solicitante. Enero-Diciembre 2008</t>
  </si>
  <si>
    <t>N° de consultas según institución de pertenencia del Solicitante. Enero-Diciembre 2008</t>
  </si>
  <si>
    <t>N° de consultas según actividad del Solicitante. Enero-Diciembre 2008</t>
  </si>
  <si>
    <t>N° de consultas según tipo. Enero-Diciembre 2008</t>
  </si>
  <si>
    <t>Tiempo de respuesta a solicitudes en días. Enero-Diciembre 2008</t>
  </si>
  <si>
    <t>Tiempo de respuesta a reclamos en días. Enero-Diciembre 2008</t>
  </si>
  <si>
    <t>Porcentaje de Reclamos del total de solicitudes. Enero-Diciembre 2008</t>
  </si>
  <si>
    <t>N° Solicitudes por dispositivo y Tema. Enero-Diciembre 2008</t>
  </si>
  <si>
    <t>Enero-Junio 2008</t>
  </si>
  <si>
    <t>Meta 2008: Se mantendrá el tiempo promedio de respuesta para el año 2008 en 2,8 días de tiempo promedio de respuesta a reclamos, dado que comprometer menor tiempo podría ir en perjucio de la calidad de la información entregada a los ciudadanos.</t>
  </si>
  <si>
    <t>PERIODO</t>
  </si>
  <si>
    <t>DEPARTAMENTO DE COOPERACIÓN INTERNACIONAL</t>
  </si>
  <si>
    <t>PROGRAMA DE CAPITAL HUMANO AVANZADO</t>
  </si>
  <si>
    <t>Tiempo promedio de respuesta a reclamos Enero-Diciembre 2008: 2,35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</si>
</sst>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  <numFmt numFmtId="174" formatCode="0.00000000"/>
    <numFmt numFmtId="175" formatCode="0.000%"/>
    <numFmt numFmtId="176" formatCode="0.0%"/>
    <numFmt numFmtId="177" formatCode="_-[$€-2]\ * #,##0.00_-;\-[$€-2]\ * #,##0.00_-;_-[$€-2]\ * &quot;-&quot;??_-"/>
  </numFmts>
  <fonts count="63">
    <font>
      <sz val="10"/>
      <name val="Arial"/>
      <family val="0"/>
    </font>
    <font>
      <b/>
      <sz val="10"/>
      <color indexed="9"/>
      <name val="Verdana"/>
      <family val="2"/>
    </font>
    <font>
      <sz val="10"/>
      <color indexed="54"/>
      <name val="Verdana"/>
      <family val="2"/>
    </font>
    <font>
      <sz val="10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Arial"/>
      <family val="2"/>
    </font>
    <font>
      <b/>
      <sz val="10"/>
      <color indexed="9"/>
      <name val="Arial"/>
      <family val="2"/>
    </font>
    <font>
      <b/>
      <sz val="11"/>
      <color indexed="54"/>
      <name val="Verdana"/>
      <family val="2"/>
    </font>
    <font>
      <sz val="11"/>
      <name val="Arial"/>
      <family val="0"/>
    </font>
    <font>
      <b/>
      <sz val="9"/>
      <color indexed="54"/>
      <name val="Verdana"/>
      <family val="2"/>
    </font>
    <font>
      <sz val="9"/>
      <color indexed="54"/>
      <name val="Arial"/>
      <family val="2"/>
    </font>
    <font>
      <sz val="9"/>
      <name val="Arial"/>
      <family val="0"/>
    </font>
    <font>
      <sz val="9"/>
      <color indexed="54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12"/>
      <name val="Times New Roman"/>
      <family val="1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9"/>
      <color indexed="9"/>
      <name val="Arial"/>
      <family val="2"/>
    </font>
    <font>
      <b/>
      <sz val="9"/>
      <color indexed="54"/>
      <name val="Arial"/>
      <family val="0"/>
    </font>
    <font>
      <sz val="8"/>
      <color indexed="9"/>
      <name val="Verdana"/>
      <family val="2"/>
    </font>
    <font>
      <b/>
      <sz val="8"/>
      <color indexed="54"/>
      <name val="Verdana"/>
      <family val="2"/>
    </font>
    <font>
      <b/>
      <i/>
      <sz val="8"/>
      <color indexed="9"/>
      <name val="Verdana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17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17" fontId="1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7" fontId="4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2" fillId="33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4" fillId="0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wrapText="1"/>
    </xf>
    <xf numFmtId="0" fontId="15" fillId="34" borderId="10" xfId="0" applyFont="1" applyFill="1" applyBorder="1" applyAlignment="1">
      <alignment horizontal="centerContinuous" vertical="top" wrapText="1"/>
    </xf>
    <xf numFmtId="0" fontId="16" fillId="34" borderId="10" xfId="0" applyFont="1" applyFill="1" applyBorder="1" applyAlignment="1">
      <alignment horizontal="centerContinuous" vertical="top" wrapText="1"/>
    </xf>
    <xf numFmtId="0" fontId="16" fillId="34" borderId="10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5" fillId="34" borderId="14" xfId="0" applyFont="1" applyFill="1" applyBorder="1" applyAlignment="1">
      <alignment horizontal="centerContinuous" vertical="top" wrapText="1"/>
    </xf>
    <xf numFmtId="0" fontId="15" fillId="34" borderId="15" xfId="0" applyFont="1" applyFill="1" applyBorder="1" applyAlignment="1">
      <alignment horizontal="centerContinuous" vertical="top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right" wrapText="1"/>
    </xf>
    <xf numFmtId="0" fontId="18" fillId="34" borderId="14" xfId="0" applyFont="1" applyFill="1" applyBorder="1" applyAlignment="1">
      <alignment horizontal="right" wrapText="1"/>
    </xf>
    <xf numFmtId="0" fontId="18" fillId="34" borderId="18" xfId="0" applyFont="1" applyFill="1" applyBorder="1" applyAlignment="1">
      <alignment horizontal="right" wrapText="1"/>
    </xf>
    <xf numFmtId="0" fontId="15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centerContinuous" vertical="top" wrapText="1"/>
    </xf>
    <xf numFmtId="2" fontId="21" fillId="34" borderId="20" xfId="0" applyNumberFormat="1" applyFont="1" applyFill="1" applyBorder="1" applyAlignment="1">
      <alignment/>
    </xf>
    <xf numFmtId="2" fontId="22" fillId="0" borderId="2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22" fillId="0" borderId="10" xfId="0" applyFont="1" applyBorder="1" applyAlignment="1">
      <alignment/>
    </xf>
    <xf numFmtId="17" fontId="4" fillId="0" borderId="10" xfId="0" applyNumberFormat="1" applyFont="1" applyFill="1" applyBorder="1" applyAlignment="1">
      <alignment horizontal="left" vertical="top" wrapText="1"/>
    </xf>
    <xf numFmtId="0" fontId="15" fillId="34" borderId="0" xfId="0" applyFont="1" applyFill="1" applyAlignment="1" applyProtection="1">
      <alignment horizontal="center"/>
      <protection/>
    </xf>
    <xf numFmtId="0" fontId="23" fillId="34" borderId="0" xfId="0" applyFont="1" applyFill="1" applyAlignment="1" applyProtection="1">
      <alignment/>
      <protection/>
    </xf>
    <xf numFmtId="0" fontId="1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33" borderId="23" xfId="0" applyFont="1" applyFill="1" applyBorder="1" applyAlignment="1">
      <alignment horizontal="right"/>
    </xf>
    <xf numFmtId="0" fontId="24" fillId="33" borderId="24" xfId="0" applyFont="1" applyFill="1" applyBorder="1" applyAlignment="1">
      <alignment horizontal="right"/>
    </xf>
    <xf numFmtId="0" fontId="18" fillId="34" borderId="22" xfId="0" applyFont="1" applyFill="1" applyBorder="1" applyAlignment="1">
      <alignment horizontal="center" vertical="top" wrapText="1"/>
    </xf>
    <xf numFmtId="0" fontId="18" fillId="34" borderId="25" xfId="0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1" fillId="34" borderId="13" xfId="0" applyFont="1" applyFill="1" applyBorder="1" applyAlignment="1">
      <alignment horizontal="right" wrapText="1"/>
    </xf>
    <xf numFmtId="17" fontId="4" fillId="0" borderId="28" xfId="0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right" vertical="top" wrapText="1"/>
    </xf>
    <xf numFmtId="0" fontId="2" fillId="33" borderId="28" xfId="0" applyFont="1" applyFill="1" applyBorder="1" applyAlignment="1">
      <alignment horizontal="righ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left" vertical="top" wrapText="1"/>
    </xf>
    <xf numFmtId="0" fontId="1" fillId="34" borderId="29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28" fillId="34" borderId="3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3" xfId="0" applyBorder="1" applyAlignment="1">
      <alignment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1" fillId="34" borderId="33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18" fillId="34" borderId="22" xfId="0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 vertical="top"/>
    </xf>
    <xf numFmtId="0" fontId="18" fillId="34" borderId="40" xfId="0" applyFont="1" applyFill="1" applyBorder="1" applyAlignment="1">
      <alignment horizontal="center" wrapText="1"/>
    </xf>
    <xf numFmtId="0" fontId="18" fillId="34" borderId="25" xfId="0" applyFont="1" applyFill="1" applyBorder="1" applyAlignment="1">
      <alignment horizontal="center" wrapText="1"/>
    </xf>
    <xf numFmtId="10" fontId="25" fillId="34" borderId="40" xfId="0" applyNumberFormat="1" applyFont="1" applyFill="1" applyBorder="1" applyAlignment="1">
      <alignment horizontal="center" wrapText="1"/>
    </xf>
    <xf numFmtId="10" fontId="25" fillId="34" borderId="2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18.00390625" style="0" customWidth="1"/>
    <col min="2" max="2" width="13.421875" style="0" customWidth="1"/>
    <col min="3" max="3" width="12.00390625" style="0" customWidth="1"/>
    <col min="4" max="4" width="13.421875" style="0" customWidth="1"/>
    <col min="5" max="5" width="18.140625" style="0" customWidth="1"/>
    <col min="6" max="6" width="12.421875" style="0" customWidth="1"/>
  </cols>
  <sheetData>
    <row r="1" spans="2:7" ht="14.25">
      <c r="B1" s="12" t="s">
        <v>105</v>
      </c>
      <c r="C1" s="12"/>
      <c r="D1" s="12"/>
      <c r="E1" s="12"/>
      <c r="F1" s="12"/>
      <c r="G1" s="1"/>
    </row>
    <row r="3" spans="2:6" ht="12.75">
      <c r="B3" s="4" t="s">
        <v>37</v>
      </c>
      <c r="C3" s="4" t="s">
        <v>38</v>
      </c>
      <c r="D3" s="4" t="s">
        <v>39</v>
      </c>
      <c r="E3" s="4" t="s">
        <v>98</v>
      </c>
      <c r="F3" s="4" t="s">
        <v>40</v>
      </c>
    </row>
    <row r="4" spans="2:6" ht="12.75">
      <c r="B4" s="2">
        <v>39448</v>
      </c>
      <c r="C4" s="3">
        <v>276</v>
      </c>
      <c r="D4" s="3">
        <v>251</v>
      </c>
      <c r="E4" s="3">
        <v>0</v>
      </c>
      <c r="F4" s="3">
        <f>SUM(C4:E4)</f>
        <v>527</v>
      </c>
    </row>
    <row r="5" spans="2:6" ht="12.75">
      <c r="B5" s="2">
        <v>39479</v>
      </c>
      <c r="C5" s="3">
        <v>230</v>
      </c>
      <c r="D5" s="3">
        <v>213</v>
      </c>
      <c r="E5" s="3">
        <v>0</v>
      </c>
      <c r="F5" s="3">
        <f>SUM(C5:E5)</f>
        <v>443</v>
      </c>
    </row>
    <row r="6" spans="2:6" ht="12.75">
      <c r="B6" s="2">
        <v>39508</v>
      </c>
      <c r="C6" s="3">
        <v>319</v>
      </c>
      <c r="D6" s="3">
        <v>434</v>
      </c>
      <c r="E6" s="3">
        <v>0</v>
      </c>
      <c r="F6" s="3">
        <f>SUM(C6:E6)</f>
        <v>753</v>
      </c>
    </row>
    <row r="7" spans="2:6" ht="12.75">
      <c r="B7" s="2">
        <v>39539</v>
      </c>
      <c r="C7" s="3">
        <v>503</v>
      </c>
      <c r="D7" s="3">
        <v>657</v>
      </c>
      <c r="E7" s="3">
        <v>0</v>
      </c>
      <c r="F7" s="3">
        <f>SUM(C7:E7)</f>
        <v>1160</v>
      </c>
    </row>
    <row r="8" spans="2:6" ht="12.75">
      <c r="B8" s="2">
        <v>39569</v>
      </c>
      <c r="C8" s="3">
        <v>547</v>
      </c>
      <c r="D8" s="3">
        <v>652</v>
      </c>
      <c r="E8" s="3">
        <v>0</v>
      </c>
      <c r="F8" s="3">
        <v>1199</v>
      </c>
    </row>
    <row r="9" spans="2:6" ht="12.75">
      <c r="B9" s="2">
        <v>39600</v>
      </c>
      <c r="C9" s="3">
        <v>518</v>
      </c>
      <c r="D9" s="3">
        <v>574</v>
      </c>
      <c r="E9" s="3">
        <v>0</v>
      </c>
      <c r="F9" s="3">
        <f aca="true" t="shared" si="0" ref="F9:F15">SUM(C9:E9)</f>
        <v>1092</v>
      </c>
    </row>
    <row r="10" spans="2:6" ht="12.75">
      <c r="B10" s="2">
        <v>39630</v>
      </c>
      <c r="C10" s="3">
        <v>765</v>
      </c>
      <c r="D10" s="3">
        <v>917</v>
      </c>
      <c r="E10" s="3">
        <v>0</v>
      </c>
      <c r="F10" s="3">
        <f t="shared" si="0"/>
        <v>1682</v>
      </c>
    </row>
    <row r="11" spans="2:6" ht="12.75">
      <c r="B11" s="2">
        <v>39661</v>
      </c>
      <c r="C11" s="3">
        <v>1858</v>
      </c>
      <c r="D11" s="3">
        <v>2185</v>
      </c>
      <c r="E11" s="3">
        <v>0</v>
      </c>
      <c r="F11" s="3">
        <f t="shared" si="0"/>
        <v>4043</v>
      </c>
    </row>
    <row r="12" spans="2:6" ht="12.75">
      <c r="B12" s="2">
        <v>39692</v>
      </c>
      <c r="C12" s="3">
        <v>2031</v>
      </c>
      <c r="D12" s="3">
        <v>2262</v>
      </c>
      <c r="E12" s="3">
        <v>1</v>
      </c>
      <c r="F12" s="3">
        <f t="shared" si="0"/>
        <v>4294</v>
      </c>
    </row>
    <row r="13" spans="2:6" ht="12.75">
      <c r="B13" s="2">
        <v>39722</v>
      </c>
      <c r="C13" s="3">
        <v>1865</v>
      </c>
      <c r="D13" s="3">
        <v>1763</v>
      </c>
      <c r="E13" s="3">
        <v>1</v>
      </c>
      <c r="F13" s="3">
        <f t="shared" si="0"/>
        <v>3629</v>
      </c>
    </row>
    <row r="14" spans="2:6" ht="12.75">
      <c r="B14" s="2">
        <v>39753</v>
      </c>
      <c r="C14" s="3">
        <v>1783</v>
      </c>
      <c r="D14" s="3">
        <v>1890</v>
      </c>
      <c r="E14" s="3">
        <v>0</v>
      </c>
      <c r="F14" s="3">
        <f t="shared" si="0"/>
        <v>3673</v>
      </c>
    </row>
    <row r="15" spans="2:6" ht="12.75">
      <c r="B15" s="2">
        <v>39783</v>
      </c>
      <c r="C15" s="3">
        <v>960</v>
      </c>
      <c r="D15" s="3">
        <v>1054</v>
      </c>
      <c r="E15" s="3">
        <v>0</v>
      </c>
      <c r="F15" s="3">
        <f t="shared" si="0"/>
        <v>2014</v>
      </c>
    </row>
    <row r="16" spans="2:6" ht="12.75">
      <c r="B16" s="4" t="s">
        <v>40</v>
      </c>
      <c r="C16" s="4">
        <f>SUM(C4:C15)</f>
        <v>11655</v>
      </c>
      <c r="D16" s="4">
        <f>SUM(D4:D15)</f>
        <v>12852</v>
      </c>
      <c r="E16" s="4">
        <v>0</v>
      </c>
      <c r="F16" s="4">
        <f>SUM(F4:F15)</f>
        <v>24509</v>
      </c>
    </row>
  </sheetData>
  <sheetProtection/>
  <printOptions/>
  <pageMargins left="0.75" right="0.75" top="1" bottom="1" header="0" footer="0"/>
  <pageSetup horizontalDpi="600" verticalDpi="600" orientation="landscape" paperSize="5" r:id="rId1"/>
  <ignoredErrors>
    <ignoredError sqref="F4:F6 F7 F9:F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D8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47.57421875" style="0" customWidth="1"/>
    <col min="3" max="3" width="31.8515625" style="0" customWidth="1"/>
  </cols>
  <sheetData>
    <row r="1" spans="2:3" ht="38.25" customHeight="1">
      <c r="B1" s="119" t="s">
        <v>114</v>
      </c>
      <c r="C1" s="119"/>
    </row>
    <row r="2" ht="13.5" thickBot="1"/>
    <row r="3" spans="2:4" ht="12.75">
      <c r="B3" s="70"/>
      <c r="C3" s="113" t="s">
        <v>116</v>
      </c>
      <c r="D3" s="67"/>
    </row>
    <row r="4" spans="2:4" ht="23.25" thickBot="1">
      <c r="B4" s="71" t="s">
        <v>91</v>
      </c>
      <c r="C4" s="114"/>
      <c r="D4" s="67"/>
    </row>
    <row r="5" spans="2:4" ht="13.5" thickBot="1">
      <c r="B5" s="72" t="s">
        <v>91</v>
      </c>
      <c r="C5" s="68">
        <v>305</v>
      </c>
      <c r="D5" s="67"/>
    </row>
    <row r="6" spans="2:4" ht="12.75">
      <c r="B6" s="72" t="s">
        <v>92</v>
      </c>
      <c r="C6" s="69">
        <v>24509</v>
      </c>
      <c r="D6" s="67"/>
    </row>
    <row r="7" spans="2:4" ht="12.75">
      <c r="B7" s="115" t="s">
        <v>93</v>
      </c>
      <c r="C7" s="117">
        <v>0.0124</v>
      </c>
      <c r="D7" s="67"/>
    </row>
    <row r="8" spans="2:4" ht="13.5" thickBot="1">
      <c r="B8" s="116"/>
      <c r="C8" s="118"/>
      <c r="D8" s="67"/>
    </row>
  </sheetData>
  <sheetProtection/>
  <mergeCells count="4">
    <mergeCell ref="C3:C4"/>
    <mergeCell ref="B7:B8"/>
    <mergeCell ref="C7:C8"/>
    <mergeCell ref="B1:C1"/>
  </mergeCells>
  <printOptions/>
  <pageMargins left="0.75" right="0.75" top="1" bottom="1" header="0" footer="0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B1">
      <selection activeCell="F16" sqref="F16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8.7109375" style="0" customWidth="1"/>
    <col min="4" max="4" width="9.00390625" style="0" customWidth="1"/>
    <col min="5" max="5" width="8.7109375" style="0" customWidth="1"/>
    <col min="6" max="6" width="8.57421875" style="0" customWidth="1"/>
    <col min="7" max="7" width="9.28125" style="0" customWidth="1"/>
    <col min="8" max="9" width="8.421875" style="0" customWidth="1"/>
    <col min="10" max="10" width="9.28125" style="0" customWidth="1"/>
    <col min="11" max="11" width="8.7109375" style="0" customWidth="1"/>
    <col min="12" max="12" width="8.421875" style="0" customWidth="1"/>
    <col min="13" max="13" width="8.57421875" style="0" customWidth="1"/>
    <col min="14" max="14" width="7.7109375" style="0" customWidth="1"/>
  </cols>
  <sheetData>
    <row r="2" spans="2:15" ht="14.25">
      <c r="B2" s="120" t="s">
        <v>115</v>
      </c>
      <c r="C2" s="120"/>
      <c r="D2" s="120"/>
      <c r="E2" s="120"/>
      <c r="F2" s="120"/>
      <c r="G2" s="120"/>
      <c r="H2" s="76"/>
      <c r="I2" s="76"/>
      <c r="J2" s="76"/>
      <c r="K2" s="76"/>
      <c r="L2" s="76"/>
      <c r="M2" s="1"/>
      <c r="N2" s="1"/>
      <c r="O2" s="1"/>
    </row>
    <row r="3" spans="2:15" ht="12.75">
      <c r="B3" s="8" t="s">
        <v>118</v>
      </c>
      <c r="C3" s="9">
        <v>39448</v>
      </c>
      <c r="D3" s="9">
        <v>39479</v>
      </c>
      <c r="E3" s="9">
        <v>39508</v>
      </c>
      <c r="F3" s="9">
        <v>39539</v>
      </c>
      <c r="G3" s="9">
        <v>39569</v>
      </c>
      <c r="H3" s="9">
        <v>39600</v>
      </c>
      <c r="I3" s="9">
        <v>39630</v>
      </c>
      <c r="J3" s="9">
        <v>39661</v>
      </c>
      <c r="K3" s="9">
        <v>39692</v>
      </c>
      <c r="L3" s="9">
        <v>39722</v>
      </c>
      <c r="M3" s="9">
        <v>39753</v>
      </c>
      <c r="N3" s="9">
        <v>39783</v>
      </c>
      <c r="O3" s="8" t="s">
        <v>40</v>
      </c>
    </row>
    <row r="4" spans="2:15" ht="39" customHeight="1">
      <c r="B4" s="91" t="s">
        <v>120</v>
      </c>
      <c r="C4" s="91">
        <v>245</v>
      </c>
      <c r="D4" s="91">
        <v>197</v>
      </c>
      <c r="E4" s="91">
        <v>407</v>
      </c>
      <c r="F4" s="91">
        <v>680</v>
      </c>
      <c r="G4" s="91">
        <v>745</v>
      </c>
      <c r="H4" s="91">
        <v>587</v>
      </c>
      <c r="I4" s="91">
        <v>1098</v>
      </c>
      <c r="J4" s="91">
        <v>2794</v>
      </c>
      <c r="K4" s="91">
        <v>3425</v>
      </c>
      <c r="L4" s="91">
        <v>2929</v>
      </c>
      <c r="M4" s="91">
        <v>2902</v>
      </c>
      <c r="N4" s="91">
        <v>1397</v>
      </c>
      <c r="O4" s="91">
        <f aca="true" t="shared" si="0" ref="O4:O10">SUM(C4:N4)</f>
        <v>17406</v>
      </c>
    </row>
    <row r="5" spans="2:15" ht="17.25" customHeight="1">
      <c r="B5" s="91" t="s">
        <v>94</v>
      </c>
      <c r="C5" s="91">
        <v>7</v>
      </c>
      <c r="D5" s="91">
        <v>4</v>
      </c>
      <c r="E5" s="91">
        <v>3</v>
      </c>
      <c r="F5" s="91">
        <v>15</v>
      </c>
      <c r="G5" s="91">
        <v>6</v>
      </c>
      <c r="H5" s="91">
        <v>5</v>
      </c>
      <c r="I5" s="91">
        <v>6</v>
      </c>
      <c r="J5" s="91">
        <v>17</v>
      </c>
      <c r="K5" s="91">
        <v>4</v>
      </c>
      <c r="L5" s="91">
        <v>13</v>
      </c>
      <c r="M5" s="91">
        <v>16</v>
      </c>
      <c r="N5" s="91">
        <v>9</v>
      </c>
      <c r="O5" s="91">
        <f t="shared" si="0"/>
        <v>105</v>
      </c>
    </row>
    <row r="6" spans="2:15" ht="42" customHeight="1">
      <c r="B6" s="91" t="s">
        <v>119</v>
      </c>
      <c r="C6" s="91">
        <v>2</v>
      </c>
      <c r="D6" s="91">
        <v>2</v>
      </c>
      <c r="E6" s="91">
        <v>4</v>
      </c>
      <c r="F6" s="91">
        <v>5</v>
      </c>
      <c r="G6" s="91">
        <v>8</v>
      </c>
      <c r="H6" s="91">
        <v>3</v>
      </c>
      <c r="I6" s="91">
        <v>5</v>
      </c>
      <c r="J6" s="91">
        <v>20</v>
      </c>
      <c r="K6" s="91">
        <v>35</v>
      </c>
      <c r="L6" s="91">
        <v>29</v>
      </c>
      <c r="M6" s="91">
        <v>33</v>
      </c>
      <c r="N6" s="91">
        <v>19</v>
      </c>
      <c r="O6" s="91">
        <f t="shared" si="0"/>
        <v>165</v>
      </c>
    </row>
    <row r="7" spans="2:15" ht="12.75">
      <c r="B7" s="91" t="s">
        <v>88</v>
      </c>
      <c r="C7" s="91">
        <v>64</v>
      </c>
      <c r="D7" s="91">
        <v>56</v>
      </c>
      <c r="E7" s="91">
        <v>154</v>
      </c>
      <c r="F7" s="91">
        <v>154</v>
      </c>
      <c r="G7" s="91">
        <v>122</v>
      </c>
      <c r="H7" s="91">
        <v>104</v>
      </c>
      <c r="I7" s="91">
        <v>103</v>
      </c>
      <c r="J7" s="91">
        <v>125</v>
      </c>
      <c r="K7" s="91">
        <v>92</v>
      </c>
      <c r="L7" s="91">
        <v>134</v>
      </c>
      <c r="M7" s="91">
        <v>95</v>
      </c>
      <c r="N7" s="91">
        <v>51</v>
      </c>
      <c r="O7" s="91">
        <f t="shared" si="0"/>
        <v>1254</v>
      </c>
    </row>
    <row r="8" spans="2:15" ht="18" customHeight="1">
      <c r="B8" s="91" t="s">
        <v>89</v>
      </c>
      <c r="C8" s="91">
        <v>3</v>
      </c>
      <c r="D8" s="91">
        <v>4</v>
      </c>
      <c r="E8" s="91">
        <v>10</v>
      </c>
      <c r="F8" s="91">
        <v>54</v>
      </c>
      <c r="G8" s="91">
        <v>81</v>
      </c>
      <c r="H8" s="91">
        <v>77</v>
      </c>
      <c r="I8" s="91">
        <v>38</v>
      </c>
      <c r="J8" s="91">
        <v>12</v>
      </c>
      <c r="K8" s="91">
        <v>19</v>
      </c>
      <c r="L8" s="91">
        <v>16</v>
      </c>
      <c r="M8" s="91">
        <v>10</v>
      </c>
      <c r="N8" s="91">
        <v>24</v>
      </c>
      <c r="O8" s="91">
        <f t="shared" si="0"/>
        <v>348</v>
      </c>
    </row>
    <row r="9" spans="2:15" ht="12.75">
      <c r="B9" s="91" t="s">
        <v>90</v>
      </c>
      <c r="C9" s="91">
        <v>25</v>
      </c>
      <c r="D9" s="91">
        <v>18</v>
      </c>
      <c r="E9" s="91">
        <v>31</v>
      </c>
      <c r="F9" s="91">
        <v>48</v>
      </c>
      <c r="G9" s="91">
        <v>49</v>
      </c>
      <c r="H9" s="91">
        <v>45</v>
      </c>
      <c r="I9" s="91">
        <v>57</v>
      </c>
      <c r="J9" s="91">
        <v>57</v>
      </c>
      <c r="K9" s="91">
        <v>46</v>
      </c>
      <c r="L9" s="91">
        <v>61</v>
      </c>
      <c r="M9" s="91">
        <v>66</v>
      </c>
      <c r="N9" s="91">
        <v>22</v>
      </c>
      <c r="O9" s="91">
        <f t="shared" si="0"/>
        <v>525</v>
      </c>
    </row>
    <row r="10" spans="2:15" ht="13.5" thickBot="1">
      <c r="B10" s="92" t="s">
        <v>0</v>
      </c>
      <c r="C10" s="92">
        <v>181</v>
      </c>
      <c r="D10" s="92">
        <v>162</v>
      </c>
      <c r="E10" s="92">
        <v>144</v>
      </c>
      <c r="F10" s="92">
        <v>204</v>
      </c>
      <c r="G10" s="92">
        <v>188</v>
      </c>
      <c r="H10" s="92">
        <v>271</v>
      </c>
      <c r="I10" s="92">
        <v>375</v>
      </c>
      <c r="J10" s="92">
        <v>1018</v>
      </c>
      <c r="K10" s="92">
        <v>673</v>
      </c>
      <c r="L10" s="92">
        <v>447</v>
      </c>
      <c r="M10" s="92">
        <v>551</v>
      </c>
      <c r="N10" s="92">
        <v>492</v>
      </c>
      <c r="O10" s="92">
        <f t="shared" si="0"/>
        <v>4706</v>
      </c>
    </row>
    <row r="11" spans="2:15" ht="13.5" thickBot="1">
      <c r="B11" s="90" t="s">
        <v>41</v>
      </c>
      <c r="C11" s="89">
        <f aca="true" t="shared" si="1" ref="C11:M11">SUM(C4:C10)</f>
        <v>527</v>
      </c>
      <c r="D11" s="88">
        <f t="shared" si="1"/>
        <v>443</v>
      </c>
      <c r="E11" s="88">
        <f t="shared" si="1"/>
        <v>753</v>
      </c>
      <c r="F11" s="88">
        <f t="shared" si="1"/>
        <v>1160</v>
      </c>
      <c r="G11" s="88">
        <f t="shared" si="1"/>
        <v>1199</v>
      </c>
      <c r="H11" s="88">
        <f t="shared" si="1"/>
        <v>1092</v>
      </c>
      <c r="I11" s="88">
        <f t="shared" si="1"/>
        <v>1682</v>
      </c>
      <c r="J11" s="88">
        <f t="shared" si="1"/>
        <v>4043</v>
      </c>
      <c r="K11" s="88">
        <f t="shared" si="1"/>
        <v>4294</v>
      </c>
      <c r="L11" s="88">
        <f t="shared" si="1"/>
        <v>3629</v>
      </c>
      <c r="M11" s="88">
        <f t="shared" si="1"/>
        <v>3673</v>
      </c>
      <c r="N11" s="88">
        <f>SUM(N4:N10)</f>
        <v>2014</v>
      </c>
      <c r="O11" s="88">
        <f>SUM(O4:O10)</f>
        <v>24509</v>
      </c>
    </row>
    <row r="12" spans="2:15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</sheetData>
  <sheetProtection/>
  <mergeCells count="1">
    <mergeCell ref="B2:G2"/>
  </mergeCells>
  <printOptions/>
  <pageMargins left="0.75" right="0.75" top="1" bottom="1" header="0" footer="0"/>
  <pageSetup orientation="portrait" paperSize="9"/>
  <ignoredErrors>
    <ignoredError sqref="C11:F11 G11:N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18"/>
  <sheetViews>
    <sheetView zoomScalePageLayoutView="0" workbookViewId="0" topLeftCell="B1">
      <selection activeCell="G29" sqref="G29"/>
    </sheetView>
  </sheetViews>
  <sheetFormatPr defaultColWidth="11.421875" defaultRowHeight="12.75"/>
  <cols>
    <col min="2" max="2" width="13.00390625" style="0" customWidth="1"/>
    <col min="3" max="5" width="8.7109375" style="0" bestFit="1" customWidth="1"/>
    <col min="6" max="6" width="8.140625" style="0" customWidth="1"/>
    <col min="7" max="7" width="9.140625" style="0" bestFit="1" customWidth="1"/>
    <col min="8" max="9" width="9.140625" style="0" customWidth="1"/>
    <col min="10" max="10" width="9.7109375" style="0" customWidth="1"/>
    <col min="11" max="11" width="9.00390625" style="0" customWidth="1"/>
    <col min="12" max="12" width="9.421875" style="0" customWidth="1"/>
    <col min="13" max="13" width="9.28125" style="0" customWidth="1"/>
    <col min="14" max="14" width="8.8515625" style="0" customWidth="1"/>
    <col min="15" max="15" width="12.28125" style="0" bestFit="1" customWidth="1"/>
    <col min="16" max="18" width="3.57421875" style="0" bestFit="1" customWidth="1"/>
    <col min="19" max="19" width="3.8515625" style="0" bestFit="1" customWidth="1"/>
    <col min="20" max="20" width="3.00390625" style="0" bestFit="1" customWidth="1"/>
    <col min="21" max="21" width="3.28125" style="0" bestFit="1" customWidth="1"/>
    <col min="22" max="22" width="3.421875" style="0" bestFit="1" customWidth="1"/>
    <col min="23" max="25" width="3.57421875" style="0" bestFit="1" customWidth="1"/>
    <col min="26" max="26" width="3.421875" style="0" bestFit="1" customWidth="1"/>
    <col min="27" max="27" width="5.8515625" style="0" bestFit="1" customWidth="1"/>
  </cols>
  <sheetData>
    <row r="3" spans="2:15" ht="14.25">
      <c r="B3" s="12" t="s">
        <v>106</v>
      </c>
      <c r="C3" s="12"/>
      <c r="D3" s="12"/>
      <c r="E3" s="27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12.75">
      <c r="E4" s="28"/>
    </row>
    <row r="5" spans="2:15" ht="12.75">
      <c r="B5" s="8" t="s">
        <v>55</v>
      </c>
      <c r="C5" s="9">
        <v>39448</v>
      </c>
      <c r="D5" s="9">
        <v>39479</v>
      </c>
      <c r="E5" s="9">
        <v>39508</v>
      </c>
      <c r="F5" s="9">
        <v>39539</v>
      </c>
      <c r="G5" s="9">
        <v>39569</v>
      </c>
      <c r="H5" s="9">
        <v>39600</v>
      </c>
      <c r="I5" s="9">
        <v>39630</v>
      </c>
      <c r="J5" s="9">
        <v>39661</v>
      </c>
      <c r="K5" s="9">
        <v>39692</v>
      </c>
      <c r="L5" s="9">
        <v>39722</v>
      </c>
      <c r="M5" s="9">
        <v>39753</v>
      </c>
      <c r="N5" s="9">
        <v>39783</v>
      </c>
      <c r="O5" s="8" t="s">
        <v>41</v>
      </c>
    </row>
    <row r="6" spans="2:15" s="18" customFormat="1" ht="12.75">
      <c r="B6" s="5" t="s">
        <v>44</v>
      </c>
      <c r="C6" s="7">
        <v>424</v>
      </c>
      <c r="D6" s="7">
        <v>321</v>
      </c>
      <c r="E6" s="14">
        <v>532</v>
      </c>
      <c r="F6" s="7">
        <v>980</v>
      </c>
      <c r="G6" s="7">
        <v>1048</v>
      </c>
      <c r="H6" s="7">
        <v>942</v>
      </c>
      <c r="I6" s="7">
        <v>1486</v>
      </c>
      <c r="J6" s="7">
        <v>3859</v>
      </c>
      <c r="K6" s="7">
        <v>4000</v>
      </c>
      <c r="L6" s="7">
        <v>3345</v>
      </c>
      <c r="M6" s="7">
        <v>3418</v>
      </c>
      <c r="N6" s="7">
        <v>1765</v>
      </c>
      <c r="O6" s="10">
        <f aca="true" t="shared" si="0" ref="O6:O16">SUM(C6:N6)</f>
        <v>22120</v>
      </c>
    </row>
    <row r="7" spans="2:15" s="18" customFormat="1" ht="12.75">
      <c r="B7" s="5" t="s">
        <v>45</v>
      </c>
      <c r="C7" s="7">
        <v>23</v>
      </c>
      <c r="D7" s="7">
        <v>38</v>
      </c>
      <c r="E7" s="14">
        <v>28</v>
      </c>
      <c r="F7" s="7">
        <v>31</v>
      </c>
      <c r="G7" s="7">
        <v>32</v>
      </c>
      <c r="H7" s="7">
        <v>39</v>
      </c>
      <c r="I7" s="7">
        <v>42</v>
      </c>
      <c r="J7" s="7">
        <v>50</v>
      </c>
      <c r="K7" s="7">
        <v>66</v>
      </c>
      <c r="L7" s="7">
        <v>75</v>
      </c>
      <c r="M7" s="7">
        <v>59</v>
      </c>
      <c r="N7" s="7">
        <v>50</v>
      </c>
      <c r="O7" s="10">
        <f t="shared" si="0"/>
        <v>533</v>
      </c>
    </row>
    <row r="8" spans="2:15" s="18" customFormat="1" ht="12.75">
      <c r="B8" s="5" t="s">
        <v>49</v>
      </c>
      <c r="C8" s="7">
        <v>8</v>
      </c>
      <c r="D8" s="7">
        <v>5</v>
      </c>
      <c r="E8" s="7">
        <v>7</v>
      </c>
      <c r="F8" s="7">
        <v>10</v>
      </c>
      <c r="G8" s="7">
        <v>8</v>
      </c>
      <c r="H8" s="7">
        <v>9</v>
      </c>
      <c r="I8" s="7">
        <v>8</v>
      </c>
      <c r="J8" s="7">
        <v>10</v>
      </c>
      <c r="K8" s="7">
        <v>21</v>
      </c>
      <c r="L8" s="7">
        <v>13</v>
      </c>
      <c r="M8" s="7">
        <v>17</v>
      </c>
      <c r="N8" s="7">
        <v>15</v>
      </c>
      <c r="O8" s="10">
        <f t="shared" si="0"/>
        <v>131</v>
      </c>
    </row>
    <row r="9" spans="2:15" s="18" customFormat="1" ht="12.75">
      <c r="B9" s="5" t="s">
        <v>48</v>
      </c>
      <c r="C9" s="7">
        <v>11</v>
      </c>
      <c r="D9" s="7">
        <v>13</v>
      </c>
      <c r="E9" s="7">
        <v>14</v>
      </c>
      <c r="F9" s="7">
        <v>12</v>
      </c>
      <c r="G9" s="7">
        <v>11</v>
      </c>
      <c r="H9" s="7">
        <v>16</v>
      </c>
      <c r="I9" s="7">
        <v>17</v>
      </c>
      <c r="J9" s="7">
        <v>12</v>
      </c>
      <c r="K9" s="7">
        <v>25</v>
      </c>
      <c r="L9" s="7">
        <v>22</v>
      </c>
      <c r="M9" s="7">
        <v>14</v>
      </c>
      <c r="N9" s="7">
        <v>21</v>
      </c>
      <c r="O9" s="10">
        <f t="shared" si="0"/>
        <v>188</v>
      </c>
    </row>
    <row r="10" spans="2:15" s="18" customFormat="1" ht="12.75">
      <c r="B10" s="5" t="s">
        <v>42</v>
      </c>
      <c r="C10" s="7">
        <v>4</v>
      </c>
      <c r="D10" s="7">
        <v>7</v>
      </c>
      <c r="E10" s="7">
        <v>6</v>
      </c>
      <c r="F10" s="7">
        <v>7</v>
      </c>
      <c r="G10" s="7">
        <v>6</v>
      </c>
      <c r="H10" s="7">
        <v>12</v>
      </c>
      <c r="I10" s="7">
        <v>9</v>
      </c>
      <c r="J10" s="7">
        <v>12</v>
      </c>
      <c r="K10" s="7">
        <v>10</v>
      </c>
      <c r="L10" s="7">
        <v>17</v>
      </c>
      <c r="M10" s="7">
        <v>9</v>
      </c>
      <c r="N10" s="7">
        <v>14</v>
      </c>
      <c r="O10" s="10">
        <f t="shared" si="0"/>
        <v>113</v>
      </c>
    </row>
    <row r="11" spans="2:15" ht="12.75">
      <c r="B11" s="5" t="s">
        <v>46</v>
      </c>
      <c r="C11" s="7">
        <v>11</v>
      </c>
      <c r="D11" s="7">
        <v>11</v>
      </c>
      <c r="E11" s="7">
        <v>5</v>
      </c>
      <c r="F11" s="7">
        <v>11</v>
      </c>
      <c r="G11" s="7">
        <v>5</v>
      </c>
      <c r="H11" s="7">
        <v>6</v>
      </c>
      <c r="I11" s="7">
        <v>9</v>
      </c>
      <c r="J11" s="7">
        <v>8</v>
      </c>
      <c r="K11" s="7">
        <v>18</v>
      </c>
      <c r="L11" s="7">
        <v>15</v>
      </c>
      <c r="M11" s="7">
        <v>7</v>
      </c>
      <c r="N11" s="7">
        <v>10</v>
      </c>
      <c r="O11" s="10">
        <f t="shared" si="0"/>
        <v>116</v>
      </c>
    </row>
    <row r="12" spans="2:15" ht="12.75">
      <c r="B12" s="5" t="s">
        <v>43</v>
      </c>
      <c r="C12" s="7">
        <v>2</v>
      </c>
      <c r="D12" s="7">
        <v>10</v>
      </c>
      <c r="E12" s="7">
        <v>5</v>
      </c>
      <c r="F12" s="7">
        <v>9</v>
      </c>
      <c r="G12" s="7">
        <v>3</v>
      </c>
      <c r="H12" s="7">
        <v>8</v>
      </c>
      <c r="I12" s="7">
        <v>9</v>
      </c>
      <c r="J12" s="7">
        <v>5</v>
      </c>
      <c r="K12" s="7">
        <v>13</v>
      </c>
      <c r="L12" s="7">
        <v>21</v>
      </c>
      <c r="M12" s="7">
        <v>12</v>
      </c>
      <c r="N12" s="7">
        <v>11</v>
      </c>
      <c r="O12" s="10">
        <f t="shared" si="0"/>
        <v>108</v>
      </c>
    </row>
    <row r="13" spans="2:15" ht="12.75">
      <c r="B13" s="5" t="s">
        <v>47</v>
      </c>
      <c r="C13" s="7">
        <v>7</v>
      </c>
      <c r="D13" s="7">
        <v>2</v>
      </c>
      <c r="E13" s="7">
        <v>6</v>
      </c>
      <c r="F13" s="7">
        <v>16</v>
      </c>
      <c r="G13" s="7">
        <v>22</v>
      </c>
      <c r="H13" s="7">
        <v>8</v>
      </c>
      <c r="I13" s="7">
        <v>14</v>
      </c>
      <c r="J13" s="7">
        <v>10</v>
      </c>
      <c r="K13" s="7">
        <v>11</v>
      </c>
      <c r="L13" s="7">
        <v>18</v>
      </c>
      <c r="M13" s="7">
        <v>26</v>
      </c>
      <c r="N13" s="7">
        <v>43</v>
      </c>
      <c r="O13" s="10">
        <f t="shared" si="0"/>
        <v>183</v>
      </c>
    </row>
    <row r="14" spans="2:15" s="18" customFormat="1" ht="12.75">
      <c r="B14" s="5" t="s">
        <v>50</v>
      </c>
      <c r="C14" s="7">
        <v>6</v>
      </c>
      <c r="D14" s="7">
        <v>4</v>
      </c>
      <c r="E14" s="7">
        <v>5</v>
      </c>
      <c r="F14" s="7">
        <v>6</v>
      </c>
      <c r="G14" s="7">
        <v>6</v>
      </c>
      <c r="H14" s="7">
        <v>1</v>
      </c>
      <c r="I14" s="7">
        <v>5</v>
      </c>
      <c r="J14" s="7">
        <v>1</v>
      </c>
      <c r="K14" s="7">
        <v>5</v>
      </c>
      <c r="L14" s="7">
        <v>10</v>
      </c>
      <c r="M14" s="7">
        <v>8</v>
      </c>
      <c r="N14" s="7">
        <v>10</v>
      </c>
      <c r="O14" s="10">
        <f t="shared" si="0"/>
        <v>67</v>
      </c>
    </row>
    <row r="15" spans="2:15" ht="12.75">
      <c r="B15" s="5" t="s">
        <v>97</v>
      </c>
      <c r="C15" s="7">
        <v>2</v>
      </c>
      <c r="D15" s="7">
        <v>2</v>
      </c>
      <c r="E15" s="7">
        <v>6</v>
      </c>
      <c r="F15" s="7">
        <v>3</v>
      </c>
      <c r="G15" s="7">
        <v>4</v>
      </c>
      <c r="H15" s="7">
        <v>7</v>
      </c>
      <c r="I15" s="7">
        <v>1</v>
      </c>
      <c r="J15" s="7">
        <v>3</v>
      </c>
      <c r="K15" s="7">
        <v>4</v>
      </c>
      <c r="L15" s="7">
        <v>7</v>
      </c>
      <c r="M15" s="7">
        <v>5</v>
      </c>
      <c r="N15" s="7">
        <v>0</v>
      </c>
      <c r="O15" s="10">
        <f t="shared" si="0"/>
        <v>44</v>
      </c>
    </row>
    <row r="16" spans="2:15" s="18" customFormat="1" ht="12">
      <c r="B16" s="16" t="s">
        <v>51</v>
      </c>
      <c r="C16" s="19">
        <v>29</v>
      </c>
      <c r="D16" s="19">
        <v>30</v>
      </c>
      <c r="E16" s="20">
        <v>139</v>
      </c>
      <c r="F16" s="19">
        <v>75</v>
      </c>
      <c r="G16" s="19">
        <v>54</v>
      </c>
      <c r="H16" s="19">
        <v>44</v>
      </c>
      <c r="I16" s="19">
        <v>82</v>
      </c>
      <c r="J16" s="19">
        <v>73</v>
      </c>
      <c r="K16" s="19">
        <v>121</v>
      </c>
      <c r="L16" s="19">
        <v>86</v>
      </c>
      <c r="M16" s="19">
        <v>98</v>
      </c>
      <c r="N16" s="19">
        <v>75</v>
      </c>
      <c r="O16" s="17">
        <f t="shared" si="0"/>
        <v>906</v>
      </c>
    </row>
    <row r="17" spans="2:15" ht="12.75">
      <c r="B17" s="8" t="s">
        <v>41</v>
      </c>
      <c r="C17" s="11">
        <f>SUM(PAIS!C6:C16)</f>
        <v>527</v>
      </c>
      <c r="D17" s="11">
        <f>SUM(PAIS!D6:D16)</f>
        <v>443</v>
      </c>
      <c r="E17" s="11">
        <f>SUM(PAIS!E6:E16)</f>
        <v>753</v>
      </c>
      <c r="F17" s="11">
        <f>SUM(PAIS!F6:F16)</f>
        <v>1160</v>
      </c>
      <c r="G17" s="11">
        <f>SUM(PAIS!G6:G16)</f>
        <v>1199</v>
      </c>
      <c r="H17" s="11">
        <f>SUM(H6:H16)</f>
        <v>1092</v>
      </c>
      <c r="I17" s="11">
        <f aca="true" t="shared" si="1" ref="I17:O17">SUM(I6:I16)</f>
        <v>1682</v>
      </c>
      <c r="J17" s="11">
        <f t="shared" si="1"/>
        <v>4043</v>
      </c>
      <c r="K17" s="11">
        <f t="shared" si="1"/>
        <v>4294</v>
      </c>
      <c r="L17" s="11">
        <f t="shared" si="1"/>
        <v>3629</v>
      </c>
      <c r="M17" s="11">
        <f t="shared" si="1"/>
        <v>3673</v>
      </c>
      <c r="N17" s="11">
        <f t="shared" si="1"/>
        <v>2014</v>
      </c>
      <c r="O17" s="11">
        <f t="shared" si="1"/>
        <v>24509</v>
      </c>
    </row>
    <row r="18" ht="12.75">
      <c r="E18" s="28"/>
    </row>
  </sheetData>
  <sheetProtection/>
  <printOptions/>
  <pageMargins left="0.75" right="0.75" top="1" bottom="1" header="0" footer="0"/>
  <pageSetup horizontalDpi="600" verticalDpi="600" orientation="landscape" paperSize="5" r:id="rId1"/>
  <ignoredErrors>
    <ignoredError sqref="C17:H17 I17:N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B1">
      <selection activeCell="O9" sqref="O9"/>
    </sheetView>
  </sheetViews>
  <sheetFormatPr defaultColWidth="11.421875" defaultRowHeight="12.75"/>
  <cols>
    <col min="2" max="2" width="20.8515625" style="0" bestFit="1" customWidth="1"/>
    <col min="3" max="5" width="8.7109375" style="0" bestFit="1" customWidth="1"/>
    <col min="6" max="6" width="8.421875" style="0" bestFit="1" customWidth="1"/>
    <col min="7" max="7" width="9.140625" style="0" bestFit="1" customWidth="1"/>
    <col min="8" max="8" width="9.140625" style="0" customWidth="1"/>
    <col min="9" max="9" width="7.421875" style="0" customWidth="1"/>
    <col min="10" max="10" width="8.8515625" style="0" customWidth="1"/>
    <col min="11" max="11" width="8.7109375" style="0" customWidth="1"/>
    <col min="12" max="12" width="9.00390625" style="0" customWidth="1"/>
    <col min="13" max="13" width="9.7109375" style="0" customWidth="1"/>
    <col min="14" max="14" width="8.57421875" style="0" customWidth="1"/>
    <col min="15" max="15" width="7.7109375" style="0" bestFit="1" customWidth="1"/>
    <col min="16" max="16" width="9.8515625" style="0" bestFit="1" customWidth="1"/>
    <col min="17" max="17" width="10.57421875" style="0" bestFit="1" customWidth="1"/>
  </cols>
  <sheetData>
    <row r="1" spans="2:14" ht="14.25">
      <c r="B1" s="12" t="s">
        <v>107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2:15" ht="12.75">
      <c r="B3" s="8" t="s">
        <v>56</v>
      </c>
      <c r="C3" s="9">
        <v>39448</v>
      </c>
      <c r="D3" s="9">
        <v>39479</v>
      </c>
      <c r="E3" s="9">
        <v>39508</v>
      </c>
      <c r="F3" s="9">
        <v>39539</v>
      </c>
      <c r="G3" s="9">
        <v>39569</v>
      </c>
      <c r="H3" s="9">
        <v>39600</v>
      </c>
      <c r="I3" s="9">
        <v>39630</v>
      </c>
      <c r="J3" s="9">
        <v>39661</v>
      </c>
      <c r="K3" s="9">
        <v>39692</v>
      </c>
      <c r="L3" s="9">
        <v>39722</v>
      </c>
      <c r="M3" s="9">
        <v>39753</v>
      </c>
      <c r="N3" s="9">
        <v>39783</v>
      </c>
      <c r="O3" s="8" t="s">
        <v>41</v>
      </c>
    </row>
    <row r="4" spans="2:15" ht="12.75">
      <c r="B4" s="15" t="s">
        <v>1</v>
      </c>
      <c r="C4" s="7">
        <v>10</v>
      </c>
      <c r="D4" s="7">
        <v>6</v>
      </c>
      <c r="E4" s="7">
        <v>18</v>
      </c>
      <c r="F4" s="7">
        <v>28</v>
      </c>
      <c r="G4" s="7">
        <v>22</v>
      </c>
      <c r="H4" s="7">
        <v>23</v>
      </c>
      <c r="I4" s="7">
        <v>29</v>
      </c>
      <c r="J4" s="7">
        <v>52</v>
      </c>
      <c r="K4" s="7">
        <v>33</v>
      </c>
      <c r="L4" s="7">
        <v>32</v>
      </c>
      <c r="M4" s="7">
        <v>19</v>
      </c>
      <c r="N4" s="7">
        <v>16</v>
      </c>
      <c r="O4" s="5">
        <f aca="true" t="shared" si="0" ref="O4:O19">SUM(C4:N4)</f>
        <v>288</v>
      </c>
    </row>
    <row r="5" spans="2:15" ht="12.75">
      <c r="B5" s="15" t="s">
        <v>2</v>
      </c>
      <c r="C5" s="7">
        <v>12</v>
      </c>
      <c r="D5" s="7">
        <v>14</v>
      </c>
      <c r="E5" s="7">
        <v>12</v>
      </c>
      <c r="F5" s="7">
        <v>30</v>
      </c>
      <c r="G5" s="7">
        <v>21</v>
      </c>
      <c r="H5" s="7">
        <v>24</v>
      </c>
      <c r="I5" s="7">
        <v>37</v>
      </c>
      <c r="J5" s="7">
        <v>79</v>
      </c>
      <c r="K5" s="7">
        <v>73</v>
      </c>
      <c r="L5" s="7">
        <v>53</v>
      </c>
      <c r="M5" s="7">
        <v>31</v>
      </c>
      <c r="N5" s="7">
        <v>25</v>
      </c>
      <c r="O5" s="5">
        <f t="shared" si="0"/>
        <v>411</v>
      </c>
    </row>
    <row r="6" spans="2:15" ht="12.75">
      <c r="B6" s="15" t="s">
        <v>3</v>
      </c>
      <c r="C6" s="7">
        <v>16</v>
      </c>
      <c r="D6" s="7">
        <v>4</v>
      </c>
      <c r="E6" s="7">
        <v>13</v>
      </c>
      <c r="F6" s="7">
        <v>28</v>
      </c>
      <c r="G6" s="7">
        <v>25</v>
      </c>
      <c r="H6" s="7">
        <v>16</v>
      </c>
      <c r="I6" s="7">
        <v>40</v>
      </c>
      <c r="J6" s="7">
        <v>89</v>
      </c>
      <c r="K6" s="7">
        <v>72</v>
      </c>
      <c r="L6" s="7">
        <v>46</v>
      </c>
      <c r="M6" s="7">
        <v>41</v>
      </c>
      <c r="N6" s="7">
        <v>26</v>
      </c>
      <c r="O6" s="5">
        <f t="shared" si="0"/>
        <v>416</v>
      </c>
    </row>
    <row r="7" spans="2:15" ht="12.75">
      <c r="B7" s="15" t="s">
        <v>4</v>
      </c>
      <c r="C7" s="7">
        <v>22</v>
      </c>
      <c r="D7" s="7">
        <v>13</v>
      </c>
      <c r="E7" s="7">
        <v>20</v>
      </c>
      <c r="F7" s="7">
        <v>28</v>
      </c>
      <c r="G7" s="7">
        <v>37</v>
      </c>
      <c r="H7" s="7">
        <v>10</v>
      </c>
      <c r="I7" s="7">
        <v>58</v>
      </c>
      <c r="J7" s="7">
        <v>127</v>
      </c>
      <c r="K7" s="7">
        <v>99</v>
      </c>
      <c r="L7" s="7">
        <v>95</v>
      </c>
      <c r="M7" s="7">
        <v>55</v>
      </c>
      <c r="N7" s="7">
        <v>59</v>
      </c>
      <c r="O7" s="5">
        <f t="shared" si="0"/>
        <v>623</v>
      </c>
    </row>
    <row r="8" spans="2:15" ht="12.75">
      <c r="B8" s="15" t="s">
        <v>6</v>
      </c>
      <c r="C8" s="7">
        <v>38</v>
      </c>
      <c r="D8" s="7">
        <v>43</v>
      </c>
      <c r="E8" s="7">
        <v>79</v>
      </c>
      <c r="F8" s="7">
        <v>126</v>
      </c>
      <c r="G8" s="7">
        <v>100</v>
      </c>
      <c r="H8" s="7">
        <v>104</v>
      </c>
      <c r="I8" s="7">
        <v>178</v>
      </c>
      <c r="J8" s="7">
        <v>435</v>
      </c>
      <c r="K8" s="7">
        <v>414</v>
      </c>
      <c r="L8" s="7">
        <v>365</v>
      </c>
      <c r="M8" s="7">
        <v>358</v>
      </c>
      <c r="N8" s="7">
        <v>188</v>
      </c>
      <c r="O8" s="5">
        <f t="shared" si="0"/>
        <v>2428</v>
      </c>
    </row>
    <row r="9" spans="2:15" ht="12.75">
      <c r="B9" s="22" t="s">
        <v>52</v>
      </c>
      <c r="C9" s="5">
        <v>283</v>
      </c>
      <c r="D9" s="5">
        <v>229</v>
      </c>
      <c r="E9" s="5">
        <v>346</v>
      </c>
      <c r="F9" s="5">
        <v>580</v>
      </c>
      <c r="G9" s="5">
        <v>646</v>
      </c>
      <c r="H9" s="5">
        <v>608</v>
      </c>
      <c r="I9" s="5">
        <v>929</v>
      </c>
      <c r="J9" s="5">
        <v>2133</v>
      </c>
      <c r="K9" s="5">
        <v>2501</v>
      </c>
      <c r="L9" s="5">
        <v>2038</v>
      </c>
      <c r="M9" s="5">
        <v>2109</v>
      </c>
      <c r="N9" s="5">
        <v>1199</v>
      </c>
      <c r="O9" s="5">
        <f t="shared" si="0"/>
        <v>13601</v>
      </c>
    </row>
    <row r="10" spans="2:15" ht="12.75">
      <c r="B10" s="15" t="s">
        <v>7</v>
      </c>
      <c r="C10" s="7">
        <v>9</v>
      </c>
      <c r="D10" s="7">
        <v>10</v>
      </c>
      <c r="E10" s="7">
        <v>23</v>
      </c>
      <c r="F10" s="7">
        <v>19</v>
      </c>
      <c r="G10" s="7">
        <v>11</v>
      </c>
      <c r="H10" s="7">
        <v>10</v>
      </c>
      <c r="I10" s="7">
        <v>30</v>
      </c>
      <c r="J10" s="7">
        <v>101</v>
      </c>
      <c r="K10" s="7">
        <v>75</v>
      </c>
      <c r="L10" s="7">
        <v>58</v>
      </c>
      <c r="M10" s="7">
        <v>51</v>
      </c>
      <c r="N10" s="7">
        <v>23</v>
      </c>
      <c r="O10" s="5">
        <f t="shared" si="0"/>
        <v>420</v>
      </c>
    </row>
    <row r="11" spans="2:15" ht="12.75">
      <c r="B11" s="15" t="s">
        <v>8</v>
      </c>
      <c r="C11" s="7">
        <v>17</v>
      </c>
      <c r="D11" s="7">
        <v>14</v>
      </c>
      <c r="E11" s="7">
        <v>23</v>
      </c>
      <c r="F11" s="7">
        <v>42</v>
      </c>
      <c r="G11" s="7">
        <v>46</v>
      </c>
      <c r="H11" s="7">
        <v>32</v>
      </c>
      <c r="I11" s="7">
        <v>43</v>
      </c>
      <c r="J11" s="7">
        <v>130</v>
      </c>
      <c r="K11" s="7">
        <v>106</v>
      </c>
      <c r="L11" s="7">
        <v>73</v>
      </c>
      <c r="M11" s="7">
        <v>72</v>
      </c>
      <c r="N11" s="7">
        <v>32</v>
      </c>
      <c r="O11" s="5">
        <f t="shared" si="0"/>
        <v>630</v>
      </c>
    </row>
    <row r="12" spans="2:15" ht="12.75">
      <c r="B12" s="15" t="s">
        <v>9</v>
      </c>
      <c r="C12" s="7">
        <v>47</v>
      </c>
      <c r="D12" s="7">
        <v>38</v>
      </c>
      <c r="E12" s="7">
        <v>69</v>
      </c>
      <c r="F12" s="7">
        <v>111</v>
      </c>
      <c r="G12" s="7">
        <v>123</v>
      </c>
      <c r="H12" s="7">
        <v>91</v>
      </c>
      <c r="I12" s="7">
        <v>146</v>
      </c>
      <c r="J12" s="7">
        <v>402</v>
      </c>
      <c r="K12" s="7">
        <v>396</v>
      </c>
      <c r="L12" s="7">
        <v>342</v>
      </c>
      <c r="M12" s="7">
        <v>302</v>
      </c>
      <c r="N12" s="7">
        <v>140</v>
      </c>
      <c r="O12" s="5">
        <f t="shared" si="0"/>
        <v>2207</v>
      </c>
    </row>
    <row r="13" spans="2:15" ht="12.75">
      <c r="B13" s="15" t="s">
        <v>5</v>
      </c>
      <c r="C13" s="7">
        <v>21</v>
      </c>
      <c r="D13" s="7">
        <v>18</v>
      </c>
      <c r="E13" s="7">
        <v>23</v>
      </c>
      <c r="F13" s="7">
        <v>43</v>
      </c>
      <c r="G13" s="7">
        <v>54</v>
      </c>
      <c r="H13" s="7">
        <v>47</v>
      </c>
      <c r="I13" s="7">
        <v>65</v>
      </c>
      <c r="J13" s="7">
        <v>157</v>
      </c>
      <c r="K13" s="7">
        <v>139</v>
      </c>
      <c r="L13" s="7">
        <v>173</v>
      </c>
      <c r="M13" s="7">
        <v>204</v>
      </c>
      <c r="N13" s="7">
        <v>75</v>
      </c>
      <c r="O13" s="5">
        <f t="shared" si="0"/>
        <v>1019</v>
      </c>
    </row>
    <row r="14" spans="2:15" ht="12.75">
      <c r="B14" s="15" t="s">
        <v>10</v>
      </c>
      <c r="C14" s="7">
        <v>12</v>
      </c>
      <c r="D14" s="7">
        <v>14</v>
      </c>
      <c r="E14" s="7">
        <v>38</v>
      </c>
      <c r="F14" s="7">
        <v>40</v>
      </c>
      <c r="G14" s="7">
        <v>45</v>
      </c>
      <c r="H14" s="7">
        <v>46</v>
      </c>
      <c r="I14" s="7">
        <v>46</v>
      </c>
      <c r="J14" s="7">
        <v>97</v>
      </c>
      <c r="K14" s="7">
        <v>95</v>
      </c>
      <c r="L14" s="7">
        <v>109</v>
      </c>
      <c r="M14" s="7">
        <v>132</v>
      </c>
      <c r="N14" s="7">
        <v>49</v>
      </c>
      <c r="O14" s="5">
        <f t="shared" si="0"/>
        <v>723</v>
      </c>
    </row>
    <row r="15" spans="2:15" ht="12.75">
      <c r="B15" s="15" t="s">
        <v>11</v>
      </c>
      <c r="C15" s="7">
        <v>10</v>
      </c>
      <c r="D15" s="7">
        <v>12</v>
      </c>
      <c r="E15" s="7">
        <v>24</v>
      </c>
      <c r="F15" s="7">
        <v>41</v>
      </c>
      <c r="G15" s="7">
        <v>17</v>
      </c>
      <c r="H15" s="7">
        <v>29</v>
      </c>
      <c r="I15" s="7">
        <v>44</v>
      </c>
      <c r="J15" s="7">
        <v>141</v>
      </c>
      <c r="K15" s="7">
        <v>132</v>
      </c>
      <c r="L15" s="7">
        <v>99</v>
      </c>
      <c r="M15" s="7">
        <v>77</v>
      </c>
      <c r="N15" s="7">
        <v>45</v>
      </c>
      <c r="O15" s="5">
        <f t="shared" si="0"/>
        <v>671</v>
      </c>
    </row>
    <row r="16" spans="2:15" ht="12.75">
      <c r="B16" s="15" t="s">
        <v>12</v>
      </c>
      <c r="C16" s="7">
        <v>9</v>
      </c>
      <c r="D16" s="7">
        <v>6</v>
      </c>
      <c r="E16" s="7">
        <v>35</v>
      </c>
      <c r="F16" s="7">
        <v>8</v>
      </c>
      <c r="G16" s="7">
        <v>17</v>
      </c>
      <c r="H16" s="7">
        <v>8</v>
      </c>
      <c r="I16" s="7">
        <v>17</v>
      </c>
      <c r="J16" s="7">
        <v>75</v>
      </c>
      <c r="K16" s="7">
        <v>66</v>
      </c>
      <c r="L16" s="7">
        <v>36</v>
      </c>
      <c r="M16" s="7">
        <v>41</v>
      </c>
      <c r="N16" s="7">
        <v>18</v>
      </c>
      <c r="O16" s="5">
        <f t="shared" si="0"/>
        <v>336</v>
      </c>
    </row>
    <row r="17" spans="2:15" ht="12.75">
      <c r="B17" s="15" t="s">
        <v>95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5</v>
      </c>
      <c r="I17" s="7">
        <v>1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5">
        <f t="shared" si="0"/>
        <v>8</v>
      </c>
    </row>
    <row r="18" spans="2:16" ht="12.75">
      <c r="B18" s="15" t="s">
        <v>96</v>
      </c>
      <c r="C18" s="7">
        <v>2</v>
      </c>
      <c r="D18" s="7">
        <v>1</v>
      </c>
      <c r="E18" s="7">
        <v>7</v>
      </c>
      <c r="F18" s="7">
        <v>8</v>
      </c>
      <c r="G18" s="7">
        <v>6</v>
      </c>
      <c r="H18" s="7">
        <v>9</v>
      </c>
      <c r="I18" s="7">
        <v>4</v>
      </c>
      <c r="J18" s="7">
        <v>4</v>
      </c>
      <c r="K18" s="7">
        <v>7</v>
      </c>
      <c r="L18" s="7">
        <v>5</v>
      </c>
      <c r="M18" s="7">
        <v>5</v>
      </c>
      <c r="N18" s="7">
        <v>3</v>
      </c>
      <c r="O18" s="5">
        <f t="shared" si="0"/>
        <v>61</v>
      </c>
      <c r="P18" t="s">
        <v>102</v>
      </c>
    </row>
    <row r="19" spans="2:15" ht="12.75">
      <c r="B19" s="15" t="s">
        <v>103</v>
      </c>
      <c r="C19" s="6">
        <v>19</v>
      </c>
      <c r="D19" s="6">
        <v>21</v>
      </c>
      <c r="E19" s="6">
        <v>23</v>
      </c>
      <c r="F19" s="7">
        <v>28</v>
      </c>
      <c r="G19" s="7">
        <v>28</v>
      </c>
      <c r="H19" s="7">
        <v>30</v>
      </c>
      <c r="I19" s="7">
        <v>15</v>
      </c>
      <c r="J19" s="7">
        <v>21</v>
      </c>
      <c r="K19" s="7">
        <v>86</v>
      </c>
      <c r="L19" s="7">
        <v>105</v>
      </c>
      <c r="M19" s="7">
        <v>175</v>
      </c>
      <c r="N19" s="7">
        <v>116</v>
      </c>
      <c r="O19" s="5">
        <f t="shared" si="0"/>
        <v>667</v>
      </c>
    </row>
    <row r="20" spans="2:15" ht="12.75">
      <c r="B20" s="8" t="s">
        <v>41</v>
      </c>
      <c r="C20" s="8">
        <f>SUM(C4:C19)</f>
        <v>527</v>
      </c>
      <c r="D20" s="8">
        <f aca="true" t="shared" si="1" ref="D20:N20">SUM(D4:D19)</f>
        <v>443</v>
      </c>
      <c r="E20" s="8">
        <f t="shared" si="1"/>
        <v>753</v>
      </c>
      <c r="F20" s="8">
        <f>SUM(F4:F19)</f>
        <v>1160</v>
      </c>
      <c r="G20" s="8">
        <f t="shared" si="1"/>
        <v>1199</v>
      </c>
      <c r="H20" s="8">
        <f t="shared" si="1"/>
        <v>1092</v>
      </c>
      <c r="I20" s="8">
        <f t="shared" si="1"/>
        <v>1682</v>
      </c>
      <c r="J20" s="8">
        <f t="shared" si="1"/>
        <v>4043</v>
      </c>
      <c r="K20" s="8">
        <f t="shared" si="1"/>
        <v>4294</v>
      </c>
      <c r="L20" s="8">
        <f t="shared" si="1"/>
        <v>3629</v>
      </c>
      <c r="M20" s="8">
        <f t="shared" si="1"/>
        <v>3673</v>
      </c>
      <c r="N20" s="8">
        <f t="shared" si="1"/>
        <v>2014</v>
      </c>
      <c r="O20" s="8">
        <f>SUM(O4:O19)</f>
        <v>24509</v>
      </c>
    </row>
    <row r="21" ht="13.5" thickBot="1"/>
    <row r="22" spans="2:6" ht="12.75">
      <c r="B22" s="93" t="s">
        <v>104</v>
      </c>
      <c r="C22" s="94"/>
      <c r="D22" s="94"/>
      <c r="E22" s="94"/>
      <c r="F22" s="95"/>
    </row>
    <row r="23" spans="2:6" ht="12.75">
      <c r="B23" s="96"/>
      <c r="C23" s="97"/>
      <c r="D23" s="97"/>
      <c r="E23" s="97"/>
      <c r="F23" s="98"/>
    </row>
    <row r="24" spans="2:6" ht="22.5" customHeight="1" thickBot="1">
      <c r="B24" s="99"/>
      <c r="C24" s="100"/>
      <c r="D24" s="100"/>
      <c r="E24" s="100"/>
      <c r="F24" s="101"/>
    </row>
  </sheetData>
  <sheetProtection/>
  <mergeCells count="1">
    <mergeCell ref="B22:F24"/>
  </mergeCells>
  <printOptions/>
  <pageMargins left="0.75" right="0.75" top="1" bottom="1" header="0" footer="0"/>
  <pageSetup horizontalDpi="600" verticalDpi="600" orientation="landscape" paperSize="5" r:id="rId1"/>
  <ignoredErrors>
    <ignoredError sqref="F20:N20 C20:E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F17" sqref="F17"/>
    </sheetView>
  </sheetViews>
  <sheetFormatPr defaultColWidth="11.421875" defaultRowHeight="12.75"/>
  <cols>
    <col min="2" max="2" width="12.7109375" style="0" bestFit="1" customWidth="1"/>
    <col min="3" max="3" width="9.140625" style="0" bestFit="1" customWidth="1"/>
    <col min="4" max="8" width="7.421875" style="0" bestFit="1" customWidth="1"/>
    <col min="9" max="9" width="5.421875" style="0" bestFit="1" customWidth="1"/>
    <col min="10" max="10" width="7.7109375" style="0" bestFit="1" customWidth="1"/>
  </cols>
  <sheetData>
    <row r="2" spans="2:9" ht="28.5">
      <c r="B2" s="12" t="s">
        <v>108</v>
      </c>
      <c r="C2" s="12"/>
      <c r="D2" s="12"/>
      <c r="E2" s="12"/>
      <c r="F2" s="13"/>
      <c r="G2" s="13"/>
      <c r="H2" s="13"/>
      <c r="I2" s="13"/>
    </row>
    <row r="4" spans="2:10" ht="12.75">
      <c r="B4" s="8" t="s">
        <v>37</v>
      </c>
      <c r="C4" s="9" t="s">
        <v>54</v>
      </c>
      <c r="D4" s="9" t="s">
        <v>57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8" t="s">
        <v>41</v>
      </c>
    </row>
    <row r="5" spans="2:10" s="26" customFormat="1" ht="12.75">
      <c r="B5" s="23">
        <v>39448</v>
      </c>
      <c r="C5" s="24">
        <v>16</v>
      </c>
      <c r="D5" s="25">
        <v>13</v>
      </c>
      <c r="E5" s="25">
        <v>205</v>
      </c>
      <c r="F5" s="25">
        <v>180</v>
      </c>
      <c r="G5" s="25">
        <v>78</v>
      </c>
      <c r="H5" s="25">
        <v>29</v>
      </c>
      <c r="I5" s="25">
        <v>6</v>
      </c>
      <c r="J5" s="25">
        <v>527</v>
      </c>
    </row>
    <row r="6" spans="2:10" s="26" customFormat="1" ht="12.75">
      <c r="B6" s="23">
        <v>39479</v>
      </c>
      <c r="C6" s="24">
        <v>13</v>
      </c>
      <c r="D6" s="25">
        <v>18</v>
      </c>
      <c r="E6" s="25">
        <v>198</v>
      </c>
      <c r="F6" s="25">
        <v>132</v>
      </c>
      <c r="G6" s="25">
        <v>48</v>
      </c>
      <c r="H6" s="25">
        <v>26</v>
      </c>
      <c r="I6" s="25">
        <v>8</v>
      </c>
      <c r="J6" s="25">
        <v>443</v>
      </c>
    </row>
    <row r="7" spans="2:10" s="26" customFormat="1" ht="12.75">
      <c r="B7" s="23">
        <v>39508</v>
      </c>
      <c r="C7" s="24">
        <v>47</v>
      </c>
      <c r="D7" s="25">
        <v>40</v>
      </c>
      <c r="E7" s="25">
        <v>286</v>
      </c>
      <c r="F7" s="25">
        <v>198</v>
      </c>
      <c r="G7" s="25">
        <v>102</v>
      </c>
      <c r="H7" s="25">
        <v>63</v>
      </c>
      <c r="I7" s="25">
        <v>17</v>
      </c>
      <c r="J7" s="25">
        <f aca="true" t="shared" si="0" ref="J7:J16">SUM(C7:I7)</f>
        <v>753</v>
      </c>
    </row>
    <row r="8" spans="2:10" s="26" customFormat="1" ht="12.75">
      <c r="B8" s="23">
        <v>39539</v>
      </c>
      <c r="C8" s="24">
        <v>45</v>
      </c>
      <c r="D8" s="25">
        <v>52</v>
      </c>
      <c r="E8" s="25">
        <v>523</v>
      </c>
      <c r="F8" s="25">
        <v>314</v>
      </c>
      <c r="G8" s="25">
        <v>146</v>
      </c>
      <c r="H8" s="25">
        <v>60</v>
      </c>
      <c r="I8" s="25">
        <v>20</v>
      </c>
      <c r="J8" s="25">
        <f t="shared" si="0"/>
        <v>1160</v>
      </c>
    </row>
    <row r="9" spans="2:10" s="26" customFormat="1" ht="12.75">
      <c r="B9" s="23">
        <v>39569</v>
      </c>
      <c r="C9" s="24">
        <v>28</v>
      </c>
      <c r="D9" s="25">
        <v>30</v>
      </c>
      <c r="E9" s="25">
        <v>547</v>
      </c>
      <c r="F9" s="25">
        <v>387</v>
      </c>
      <c r="G9" s="25">
        <v>150</v>
      </c>
      <c r="H9" s="25">
        <v>52</v>
      </c>
      <c r="I9" s="25">
        <v>5</v>
      </c>
      <c r="J9" s="25">
        <f t="shared" si="0"/>
        <v>1199</v>
      </c>
    </row>
    <row r="10" spans="2:10" s="26" customFormat="1" ht="12.75">
      <c r="B10" s="23">
        <v>39600</v>
      </c>
      <c r="C10" s="24">
        <v>24</v>
      </c>
      <c r="D10" s="25">
        <v>23</v>
      </c>
      <c r="E10" s="25">
        <v>537</v>
      </c>
      <c r="F10" s="25">
        <v>337</v>
      </c>
      <c r="G10" s="25">
        <v>97</v>
      </c>
      <c r="H10" s="25">
        <v>54</v>
      </c>
      <c r="I10" s="25">
        <v>20</v>
      </c>
      <c r="J10" s="25">
        <f t="shared" si="0"/>
        <v>1092</v>
      </c>
    </row>
    <row r="11" spans="2:10" s="26" customFormat="1" ht="12.75">
      <c r="B11" s="77">
        <v>39630</v>
      </c>
      <c r="C11" s="24">
        <v>37</v>
      </c>
      <c r="D11" s="25">
        <v>41</v>
      </c>
      <c r="E11" s="25">
        <v>877</v>
      </c>
      <c r="F11" s="25">
        <v>486</v>
      </c>
      <c r="G11" s="25">
        <v>155</v>
      </c>
      <c r="H11" s="25">
        <v>78</v>
      </c>
      <c r="I11" s="25">
        <v>8</v>
      </c>
      <c r="J11" s="25">
        <f t="shared" si="0"/>
        <v>1682</v>
      </c>
    </row>
    <row r="12" spans="2:10" s="26" customFormat="1" ht="12.75">
      <c r="B12" s="77">
        <v>39661</v>
      </c>
      <c r="C12" s="24">
        <v>46</v>
      </c>
      <c r="D12" s="25">
        <v>67</v>
      </c>
      <c r="E12" s="25">
        <v>2366</v>
      </c>
      <c r="F12" s="25">
        <v>1149</v>
      </c>
      <c r="G12" s="25">
        <v>298</v>
      </c>
      <c r="H12" s="25">
        <v>107</v>
      </c>
      <c r="I12" s="25">
        <v>10</v>
      </c>
      <c r="J12" s="25">
        <f t="shared" si="0"/>
        <v>4043</v>
      </c>
    </row>
    <row r="13" spans="2:10" s="26" customFormat="1" ht="12.75">
      <c r="B13" s="77">
        <v>39692</v>
      </c>
      <c r="C13" s="24">
        <v>48</v>
      </c>
      <c r="D13" s="25">
        <v>37</v>
      </c>
      <c r="E13" s="25">
        <v>2412</v>
      </c>
      <c r="F13" s="25">
        <v>1391</v>
      </c>
      <c r="G13" s="25">
        <v>294</v>
      </c>
      <c r="H13" s="25">
        <v>95</v>
      </c>
      <c r="I13" s="25">
        <v>17</v>
      </c>
      <c r="J13" s="25">
        <f t="shared" si="0"/>
        <v>4294</v>
      </c>
    </row>
    <row r="14" spans="2:10" s="26" customFormat="1" ht="12.75">
      <c r="B14" s="77">
        <v>39722</v>
      </c>
      <c r="C14" s="24">
        <v>40</v>
      </c>
      <c r="D14" s="25">
        <v>38</v>
      </c>
      <c r="E14" s="25">
        <v>1971</v>
      </c>
      <c r="F14" s="25">
        <v>1159</v>
      </c>
      <c r="G14" s="25">
        <v>308</v>
      </c>
      <c r="H14" s="25">
        <v>89</v>
      </c>
      <c r="I14" s="25">
        <v>24</v>
      </c>
      <c r="J14" s="25">
        <f t="shared" si="0"/>
        <v>3629</v>
      </c>
    </row>
    <row r="15" spans="2:10" s="26" customFormat="1" ht="12.75">
      <c r="B15" s="77">
        <v>39753</v>
      </c>
      <c r="C15" s="24">
        <v>46</v>
      </c>
      <c r="D15" s="25">
        <v>53</v>
      </c>
      <c r="E15" s="25">
        <v>1922</v>
      </c>
      <c r="F15" s="25">
        <v>1241</v>
      </c>
      <c r="G15" s="25">
        <v>296</v>
      </c>
      <c r="H15" s="25">
        <v>91</v>
      </c>
      <c r="I15" s="25">
        <v>24</v>
      </c>
      <c r="J15" s="25">
        <f t="shared" si="0"/>
        <v>3673</v>
      </c>
    </row>
    <row r="16" spans="2:10" s="26" customFormat="1" ht="12.75">
      <c r="B16" s="77">
        <v>39783</v>
      </c>
      <c r="C16" s="24">
        <v>26</v>
      </c>
      <c r="D16" s="25">
        <v>16</v>
      </c>
      <c r="E16" s="25">
        <v>972</v>
      </c>
      <c r="F16" s="25">
        <v>702</v>
      </c>
      <c r="G16" s="25">
        <v>214</v>
      </c>
      <c r="H16" s="25">
        <v>64</v>
      </c>
      <c r="I16" s="25">
        <v>20</v>
      </c>
      <c r="J16" s="25">
        <f t="shared" si="0"/>
        <v>2014</v>
      </c>
    </row>
    <row r="17" spans="2:10" ht="12.75">
      <c r="B17" s="8" t="s">
        <v>41</v>
      </c>
      <c r="C17" s="8">
        <v>76</v>
      </c>
      <c r="D17" s="8">
        <f aca="true" t="shared" si="1" ref="D17:I17">SUM(D5:D16)</f>
        <v>428</v>
      </c>
      <c r="E17" s="8">
        <f t="shared" si="1"/>
        <v>12816</v>
      </c>
      <c r="F17" s="8">
        <f t="shared" si="1"/>
        <v>7676</v>
      </c>
      <c r="G17" s="8">
        <f t="shared" si="1"/>
        <v>2186</v>
      </c>
      <c r="H17" s="8">
        <f t="shared" si="1"/>
        <v>808</v>
      </c>
      <c r="I17" s="8">
        <f t="shared" si="1"/>
        <v>179</v>
      </c>
      <c r="J17" s="8">
        <f>SUM(J5:J16)</f>
        <v>24509</v>
      </c>
    </row>
  </sheetData>
  <sheetProtection/>
  <printOptions/>
  <pageMargins left="0.75" right="0.75" top="1" bottom="1" header="0" footer="0"/>
  <pageSetup horizontalDpi="600" verticalDpi="600" orientation="landscape" paperSize="5" r:id="rId1"/>
  <ignoredErrors>
    <ignoredError sqref="J7:J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B1">
      <selection activeCell="H18" sqref="H18"/>
    </sheetView>
  </sheetViews>
  <sheetFormatPr defaultColWidth="11.421875" defaultRowHeight="12.75"/>
  <cols>
    <col min="2" max="2" width="22.7109375" style="0" bestFit="1" customWidth="1"/>
    <col min="3" max="5" width="8.7109375" style="0" bestFit="1" customWidth="1"/>
    <col min="6" max="6" width="8.421875" style="0" bestFit="1" customWidth="1"/>
    <col min="7" max="7" width="9.57421875" style="0" customWidth="1"/>
    <col min="8" max="8" width="9.00390625" style="0" customWidth="1"/>
    <col min="9" max="9" width="8.57421875" style="0" customWidth="1"/>
    <col min="10" max="10" width="9.00390625" style="0" customWidth="1"/>
    <col min="11" max="11" width="9.140625" style="0" customWidth="1"/>
    <col min="12" max="12" width="8.7109375" style="0" customWidth="1"/>
    <col min="13" max="13" width="9.140625" style="0" customWidth="1"/>
    <col min="14" max="14" width="8.8515625" style="0" customWidth="1"/>
    <col min="15" max="15" width="7.7109375" style="0" bestFit="1" customWidth="1"/>
  </cols>
  <sheetData>
    <row r="1" spans="2:14" ht="33" customHeight="1">
      <c r="B1" s="12" t="s">
        <v>109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14.25"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5" ht="12.75">
      <c r="B3" s="8" t="s">
        <v>63</v>
      </c>
      <c r="C3" s="9">
        <v>39448</v>
      </c>
      <c r="D3" s="9">
        <v>39479</v>
      </c>
      <c r="E3" s="9">
        <v>39508</v>
      </c>
      <c r="F3" s="9">
        <v>39539</v>
      </c>
      <c r="G3" s="9">
        <v>39569</v>
      </c>
      <c r="H3" s="9">
        <v>39600</v>
      </c>
      <c r="I3" s="9">
        <v>39630</v>
      </c>
      <c r="J3" s="9">
        <v>39661</v>
      </c>
      <c r="K3" s="9">
        <v>39692</v>
      </c>
      <c r="L3" s="9">
        <v>39722</v>
      </c>
      <c r="M3" s="9">
        <v>39753</v>
      </c>
      <c r="N3" s="9">
        <v>39783</v>
      </c>
      <c r="O3" s="8" t="s">
        <v>41</v>
      </c>
    </row>
    <row r="4" spans="2:15" ht="12.75">
      <c r="B4" s="15" t="s">
        <v>53</v>
      </c>
      <c r="C4" s="7">
        <v>15</v>
      </c>
      <c r="D4" s="7">
        <v>13</v>
      </c>
      <c r="E4" s="7">
        <v>30</v>
      </c>
      <c r="F4" s="7">
        <v>39</v>
      </c>
      <c r="G4" s="7">
        <v>33</v>
      </c>
      <c r="H4" s="7">
        <v>42</v>
      </c>
      <c r="I4" s="7">
        <v>46</v>
      </c>
      <c r="J4" s="7">
        <v>131</v>
      </c>
      <c r="K4" s="7">
        <v>123</v>
      </c>
      <c r="L4" s="7">
        <v>107</v>
      </c>
      <c r="M4" s="7">
        <v>102</v>
      </c>
      <c r="N4" s="7">
        <v>51</v>
      </c>
      <c r="O4" s="7">
        <f aca="true" t="shared" si="0" ref="O4:O10">SUM(C4:N4)</f>
        <v>732</v>
      </c>
    </row>
    <row r="5" spans="2:15" ht="12.75">
      <c r="B5" s="15" t="s">
        <v>26</v>
      </c>
      <c r="C5" s="7">
        <v>30</v>
      </c>
      <c r="D5" s="7">
        <v>24</v>
      </c>
      <c r="E5" s="7">
        <v>56</v>
      </c>
      <c r="F5" s="7">
        <v>54</v>
      </c>
      <c r="G5" s="7">
        <v>72</v>
      </c>
      <c r="H5" s="7">
        <v>82</v>
      </c>
      <c r="I5" s="7">
        <v>138</v>
      </c>
      <c r="J5" s="7">
        <v>496</v>
      </c>
      <c r="K5" s="7">
        <v>505</v>
      </c>
      <c r="L5" s="7">
        <v>310</v>
      </c>
      <c r="M5" s="7">
        <v>149</v>
      </c>
      <c r="N5" s="7">
        <v>59</v>
      </c>
      <c r="O5" s="7">
        <f t="shared" si="0"/>
        <v>1975</v>
      </c>
    </row>
    <row r="6" spans="2:15" ht="12.75">
      <c r="B6" s="15" t="s">
        <v>27</v>
      </c>
      <c r="C6" s="7">
        <v>118</v>
      </c>
      <c r="D6" s="7">
        <v>105</v>
      </c>
      <c r="E6" s="7">
        <v>185</v>
      </c>
      <c r="F6" s="7">
        <v>376</v>
      </c>
      <c r="G6" s="7">
        <v>440</v>
      </c>
      <c r="H6" s="7">
        <v>315</v>
      </c>
      <c r="I6" s="7">
        <v>443</v>
      </c>
      <c r="J6" s="7">
        <v>932</v>
      </c>
      <c r="K6" s="7">
        <v>967</v>
      </c>
      <c r="L6" s="7">
        <v>918</v>
      </c>
      <c r="M6" s="7">
        <v>1028</v>
      </c>
      <c r="N6" s="7">
        <v>275</v>
      </c>
      <c r="O6" s="7">
        <f t="shared" si="0"/>
        <v>6102</v>
      </c>
    </row>
    <row r="7" spans="2:15" ht="25.5">
      <c r="B7" s="15" t="s">
        <v>28</v>
      </c>
      <c r="C7" s="7">
        <v>19</v>
      </c>
      <c r="D7" s="7">
        <v>10</v>
      </c>
      <c r="E7" s="7">
        <v>51</v>
      </c>
      <c r="F7" s="7">
        <v>63</v>
      </c>
      <c r="G7" s="7">
        <v>35</v>
      </c>
      <c r="H7" s="7">
        <v>41</v>
      </c>
      <c r="I7" s="7">
        <v>65</v>
      </c>
      <c r="J7" s="7">
        <v>111</v>
      </c>
      <c r="K7" s="7">
        <v>90</v>
      </c>
      <c r="L7" s="7">
        <v>80</v>
      </c>
      <c r="M7" s="7">
        <v>91</v>
      </c>
      <c r="N7" s="7">
        <v>24</v>
      </c>
      <c r="O7" s="7">
        <f t="shared" si="0"/>
        <v>680</v>
      </c>
    </row>
    <row r="8" spans="2:15" ht="12.75">
      <c r="B8" s="15" t="s">
        <v>29</v>
      </c>
      <c r="C8" s="7">
        <v>10</v>
      </c>
      <c r="D8" s="7">
        <v>1</v>
      </c>
      <c r="E8" s="7">
        <v>24</v>
      </c>
      <c r="F8" s="7">
        <v>23</v>
      </c>
      <c r="G8" s="7">
        <v>10</v>
      </c>
      <c r="H8" s="7">
        <v>8</v>
      </c>
      <c r="I8" s="7">
        <v>20</v>
      </c>
      <c r="J8" s="7">
        <v>37</v>
      </c>
      <c r="K8" s="7">
        <v>29</v>
      </c>
      <c r="L8" s="7">
        <v>23</v>
      </c>
      <c r="M8" s="7">
        <v>43</v>
      </c>
      <c r="N8" s="7">
        <v>9</v>
      </c>
      <c r="O8" s="7">
        <f t="shared" si="0"/>
        <v>237</v>
      </c>
    </row>
    <row r="9" spans="2:15" ht="12.75">
      <c r="B9" s="15" t="s">
        <v>30</v>
      </c>
      <c r="C9" s="7">
        <v>282</v>
      </c>
      <c r="D9" s="7">
        <v>245</v>
      </c>
      <c r="E9" s="7">
        <v>309</v>
      </c>
      <c r="F9" s="7">
        <v>479</v>
      </c>
      <c r="G9" s="7">
        <v>490</v>
      </c>
      <c r="H9" s="7">
        <v>493</v>
      </c>
      <c r="I9" s="7">
        <v>762</v>
      </c>
      <c r="J9" s="7">
        <v>1896</v>
      </c>
      <c r="K9" s="7">
        <v>2146</v>
      </c>
      <c r="L9" s="7">
        <v>1792</v>
      </c>
      <c r="M9" s="7">
        <v>1995</v>
      </c>
      <c r="N9" s="7">
        <v>1456</v>
      </c>
      <c r="O9" s="7">
        <f t="shared" si="0"/>
        <v>12345</v>
      </c>
    </row>
    <row r="10" spans="2:15" ht="12.75">
      <c r="B10" s="15" t="s">
        <v>31</v>
      </c>
      <c r="C10" s="7">
        <v>53</v>
      </c>
      <c r="D10" s="7">
        <v>45</v>
      </c>
      <c r="E10" s="7">
        <v>98</v>
      </c>
      <c r="F10" s="7">
        <v>126</v>
      </c>
      <c r="G10" s="7">
        <v>119</v>
      </c>
      <c r="H10" s="7">
        <v>111</v>
      </c>
      <c r="I10" s="7">
        <v>208</v>
      </c>
      <c r="J10" s="7">
        <v>440</v>
      </c>
      <c r="K10" s="7">
        <v>434</v>
      </c>
      <c r="L10" s="7">
        <v>399</v>
      </c>
      <c r="M10" s="7">
        <v>265</v>
      </c>
      <c r="N10" s="7">
        <v>140</v>
      </c>
      <c r="O10" s="7">
        <f t="shared" si="0"/>
        <v>2438</v>
      </c>
    </row>
    <row r="11" spans="2:15" ht="12.75">
      <c r="B11" s="8" t="s">
        <v>41</v>
      </c>
      <c r="C11" s="8">
        <f aca="true" t="shared" si="1" ref="C11:H11">SUM(C4:C10)</f>
        <v>527</v>
      </c>
      <c r="D11" s="8">
        <f t="shared" si="1"/>
        <v>443</v>
      </c>
      <c r="E11" s="8">
        <f t="shared" si="1"/>
        <v>753</v>
      </c>
      <c r="F11" s="8">
        <f>SUM(F4:F10)</f>
        <v>1160</v>
      </c>
      <c r="G11" s="8">
        <f t="shared" si="1"/>
        <v>1199</v>
      </c>
      <c r="H11" s="8">
        <f t="shared" si="1"/>
        <v>1092</v>
      </c>
      <c r="I11" s="8">
        <f aca="true" t="shared" si="2" ref="I11:N11">SUM(I4:I10)</f>
        <v>1682</v>
      </c>
      <c r="J11" s="8">
        <f t="shared" si="2"/>
        <v>4043</v>
      </c>
      <c r="K11" s="8">
        <f t="shared" si="2"/>
        <v>4294</v>
      </c>
      <c r="L11" s="8">
        <f t="shared" si="2"/>
        <v>3629</v>
      </c>
      <c r="M11" s="8">
        <f t="shared" si="2"/>
        <v>3673</v>
      </c>
      <c r="N11" s="8">
        <f t="shared" si="2"/>
        <v>2014</v>
      </c>
      <c r="O11" s="8">
        <f>SUM(C11:N11)</f>
        <v>24509</v>
      </c>
    </row>
  </sheetData>
  <sheetProtection/>
  <printOptions/>
  <pageMargins left="0.75" right="0.75" top="1" bottom="1" header="0" footer="0"/>
  <pageSetup horizontalDpi="600" verticalDpi="600" orientation="landscape" paperSize="5" r:id="rId1"/>
  <ignoredErrors>
    <ignoredError sqref="C11:F11 G11:K11 L11:N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O18"/>
  <sheetViews>
    <sheetView zoomScalePageLayoutView="0" workbookViewId="0" topLeftCell="B1">
      <selection activeCell="O5" sqref="O5"/>
    </sheetView>
  </sheetViews>
  <sheetFormatPr defaultColWidth="11.421875" defaultRowHeight="12.75"/>
  <cols>
    <col min="2" max="2" width="15.421875" style="0" customWidth="1"/>
    <col min="3" max="5" width="8.7109375" style="0" bestFit="1" customWidth="1"/>
    <col min="6" max="6" width="8.421875" style="0" bestFit="1" customWidth="1"/>
    <col min="7" max="7" width="9.140625" style="0" bestFit="1" customWidth="1"/>
    <col min="8" max="8" width="9.140625" style="0" customWidth="1"/>
    <col min="9" max="9" width="8.7109375" style="0" customWidth="1"/>
    <col min="10" max="11" width="9.00390625" style="0" customWidth="1"/>
    <col min="12" max="12" width="8.8515625" style="0" customWidth="1"/>
    <col min="13" max="13" width="9.00390625" style="0" customWidth="1"/>
    <col min="14" max="14" width="8.8515625" style="0" customWidth="1"/>
  </cols>
  <sheetData>
    <row r="1" spans="2:14" ht="25.5" customHeight="1">
      <c r="B1" s="12" t="s">
        <v>110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2:15" ht="12.75">
      <c r="B3" s="8" t="s">
        <v>58</v>
      </c>
      <c r="C3" s="9">
        <v>39448</v>
      </c>
      <c r="D3" s="9">
        <v>39479</v>
      </c>
      <c r="E3" s="9">
        <v>39508</v>
      </c>
      <c r="F3" s="9">
        <v>39539</v>
      </c>
      <c r="G3" s="9">
        <v>39569</v>
      </c>
      <c r="H3" s="9">
        <v>39600</v>
      </c>
      <c r="I3" s="9">
        <v>39630</v>
      </c>
      <c r="J3" s="9">
        <v>39661</v>
      </c>
      <c r="K3" s="9">
        <v>39692</v>
      </c>
      <c r="L3" s="9">
        <v>39722</v>
      </c>
      <c r="M3" s="9">
        <v>39753</v>
      </c>
      <c r="N3" s="9">
        <v>39783</v>
      </c>
      <c r="O3" s="8" t="s">
        <v>41</v>
      </c>
    </row>
    <row r="4" spans="2:15" ht="12" customHeight="1">
      <c r="B4" s="15" t="s">
        <v>53</v>
      </c>
      <c r="C4" s="7">
        <v>12</v>
      </c>
      <c r="D4" s="7">
        <v>13</v>
      </c>
      <c r="E4" s="7">
        <v>16</v>
      </c>
      <c r="F4" s="7">
        <v>25</v>
      </c>
      <c r="G4" s="14">
        <v>27</v>
      </c>
      <c r="H4" s="7">
        <v>41</v>
      </c>
      <c r="I4" s="7">
        <v>31</v>
      </c>
      <c r="J4" s="7">
        <v>36</v>
      </c>
      <c r="K4" s="7">
        <v>69</v>
      </c>
      <c r="L4" s="7">
        <v>69</v>
      </c>
      <c r="M4" s="7">
        <v>81</v>
      </c>
      <c r="N4" s="7">
        <v>64</v>
      </c>
      <c r="O4" s="7">
        <f>SUM(C4:N4)</f>
        <v>484</v>
      </c>
    </row>
    <row r="5" spans="2:15" ht="12.75">
      <c r="B5" s="15" t="s">
        <v>18</v>
      </c>
      <c r="C5" s="7">
        <v>76</v>
      </c>
      <c r="D5" s="7">
        <v>44</v>
      </c>
      <c r="E5" s="7">
        <v>112</v>
      </c>
      <c r="F5" s="7">
        <v>171</v>
      </c>
      <c r="G5" s="14">
        <v>212</v>
      </c>
      <c r="H5" s="7">
        <v>136</v>
      </c>
      <c r="I5" s="7">
        <v>160</v>
      </c>
      <c r="J5" s="7">
        <v>247</v>
      </c>
      <c r="K5" s="7">
        <v>346</v>
      </c>
      <c r="L5" s="7">
        <v>305</v>
      </c>
      <c r="M5" s="7">
        <v>345</v>
      </c>
      <c r="N5" s="7">
        <v>197</v>
      </c>
      <c r="O5" s="7">
        <f>SUM(C5:N5)</f>
        <v>2351</v>
      </c>
    </row>
    <row r="6" spans="2:15" ht="12.75">
      <c r="B6" s="15" t="s">
        <v>19</v>
      </c>
      <c r="C6" s="7">
        <v>2</v>
      </c>
      <c r="D6" s="7">
        <v>1</v>
      </c>
      <c r="E6" s="7">
        <v>16</v>
      </c>
      <c r="F6" s="7">
        <v>13</v>
      </c>
      <c r="G6" s="14">
        <v>14</v>
      </c>
      <c r="H6" s="7">
        <v>13</v>
      </c>
      <c r="I6" s="7">
        <v>23</v>
      </c>
      <c r="J6" s="7">
        <v>44</v>
      </c>
      <c r="K6" s="7">
        <v>34</v>
      </c>
      <c r="L6" s="7">
        <v>33</v>
      </c>
      <c r="M6" s="7">
        <v>15</v>
      </c>
      <c r="N6" s="7">
        <v>4</v>
      </c>
      <c r="O6" s="7">
        <f aca="true" t="shared" si="0" ref="O6:O16">SUM(C6:N6)</f>
        <v>212</v>
      </c>
    </row>
    <row r="7" spans="2:15" ht="12.75">
      <c r="B7" s="15" t="s">
        <v>20</v>
      </c>
      <c r="C7" s="7">
        <v>3</v>
      </c>
      <c r="D7" s="7">
        <v>5</v>
      </c>
      <c r="E7" s="7">
        <v>11</v>
      </c>
      <c r="F7" s="7">
        <v>8</v>
      </c>
      <c r="G7" s="14">
        <v>3</v>
      </c>
      <c r="H7" s="7">
        <v>1</v>
      </c>
      <c r="I7" s="7">
        <v>6</v>
      </c>
      <c r="J7" s="7">
        <v>10</v>
      </c>
      <c r="K7" s="7">
        <v>4</v>
      </c>
      <c r="L7" s="7">
        <v>4</v>
      </c>
      <c r="M7" s="7">
        <v>4</v>
      </c>
      <c r="N7" s="7">
        <v>9</v>
      </c>
      <c r="O7" s="7">
        <f t="shared" si="0"/>
        <v>68</v>
      </c>
    </row>
    <row r="8" spans="2:15" ht="12.75">
      <c r="B8" s="15" t="s">
        <v>61</v>
      </c>
      <c r="C8" s="7">
        <v>6</v>
      </c>
      <c r="D8" s="7">
        <v>3</v>
      </c>
      <c r="E8" s="7">
        <v>18</v>
      </c>
      <c r="F8" s="7">
        <v>12</v>
      </c>
      <c r="G8" s="14">
        <v>5</v>
      </c>
      <c r="H8" s="7">
        <v>4</v>
      </c>
      <c r="I8" s="7">
        <v>8</v>
      </c>
      <c r="J8" s="7">
        <v>23</v>
      </c>
      <c r="K8" s="7">
        <v>7</v>
      </c>
      <c r="L8" s="7">
        <v>25</v>
      </c>
      <c r="M8" s="7">
        <v>21</v>
      </c>
      <c r="N8" s="7">
        <v>4</v>
      </c>
      <c r="O8" s="7">
        <f t="shared" si="0"/>
        <v>136</v>
      </c>
    </row>
    <row r="9" spans="2:15" ht="12.75">
      <c r="B9" s="15" t="s">
        <v>60</v>
      </c>
      <c r="C9" s="7">
        <v>6</v>
      </c>
      <c r="D9" s="7">
        <v>10</v>
      </c>
      <c r="E9" s="7">
        <v>25</v>
      </c>
      <c r="F9" s="7">
        <v>25</v>
      </c>
      <c r="G9" s="14">
        <v>22</v>
      </c>
      <c r="H9" s="7">
        <v>15</v>
      </c>
      <c r="I9" s="7">
        <v>22</v>
      </c>
      <c r="J9" s="7">
        <v>27</v>
      </c>
      <c r="K9" s="7">
        <v>16</v>
      </c>
      <c r="L9" s="7">
        <v>16</v>
      </c>
      <c r="M9" s="7">
        <v>27</v>
      </c>
      <c r="N9" s="7">
        <v>7</v>
      </c>
      <c r="O9" s="7">
        <f t="shared" si="0"/>
        <v>218</v>
      </c>
    </row>
    <row r="10" spans="2:15" ht="12.75">
      <c r="B10" s="15" t="s">
        <v>62</v>
      </c>
      <c r="C10" s="7">
        <v>77</v>
      </c>
      <c r="D10" s="7">
        <v>81</v>
      </c>
      <c r="E10" s="7">
        <v>112</v>
      </c>
      <c r="F10" s="7">
        <v>233</v>
      </c>
      <c r="G10" s="14">
        <v>214</v>
      </c>
      <c r="H10" s="7">
        <v>201</v>
      </c>
      <c r="I10" s="7">
        <v>246</v>
      </c>
      <c r="J10" s="7">
        <v>371</v>
      </c>
      <c r="K10" s="7">
        <v>382</v>
      </c>
      <c r="L10" s="7">
        <v>512</v>
      </c>
      <c r="M10" s="7">
        <v>871</v>
      </c>
      <c r="N10" s="7">
        <v>335</v>
      </c>
      <c r="O10" s="7">
        <f t="shared" si="0"/>
        <v>3635</v>
      </c>
    </row>
    <row r="11" spans="2:15" ht="12.75">
      <c r="B11" s="15" t="s">
        <v>59</v>
      </c>
      <c r="C11" s="7">
        <v>33</v>
      </c>
      <c r="D11" s="7">
        <v>26</v>
      </c>
      <c r="E11" s="7">
        <v>67</v>
      </c>
      <c r="F11" s="7">
        <v>120</v>
      </c>
      <c r="G11" s="14">
        <v>105</v>
      </c>
      <c r="H11" s="7">
        <v>97</v>
      </c>
      <c r="I11" s="7">
        <v>152</v>
      </c>
      <c r="J11" s="7">
        <v>416</v>
      </c>
      <c r="K11" s="7">
        <v>290</v>
      </c>
      <c r="L11" s="7">
        <v>249</v>
      </c>
      <c r="M11" s="7">
        <v>219</v>
      </c>
      <c r="N11" s="7">
        <v>79</v>
      </c>
      <c r="O11" s="7">
        <f t="shared" si="0"/>
        <v>1853</v>
      </c>
    </row>
    <row r="12" spans="2:15" ht="14.25" customHeight="1">
      <c r="B12" s="15" t="s">
        <v>21</v>
      </c>
      <c r="C12" s="7">
        <v>18</v>
      </c>
      <c r="D12" s="7">
        <v>20</v>
      </c>
      <c r="E12" s="7">
        <v>42</v>
      </c>
      <c r="F12" s="7">
        <v>50</v>
      </c>
      <c r="G12" s="14">
        <v>79</v>
      </c>
      <c r="H12" s="7">
        <v>62</v>
      </c>
      <c r="I12" s="7">
        <v>84</v>
      </c>
      <c r="J12" s="7">
        <v>86</v>
      </c>
      <c r="K12" s="7">
        <v>92</v>
      </c>
      <c r="L12" s="7">
        <v>88</v>
      </c>
      <c r="M12" s="7">
        <v>98</v>
      </c>
      <c r="N12" s="7">
        <v>32</v>
      </c>
      <c r="O12" s="7">
        <f t="shared" si="0"/>
        <v>751</v>
      </c>
    </row>
    <row r="13" spans="2:15" ht="12.75">
      <c r="B13" s="15" t="s">
        <v>22</v>
      </c>
      <c r="C13" s="7">
        <v>12</v>
      </c>
      <c r="D13" s="7">
        <v>14</v>
      </c>
      <c r="E13" s="7">
        <v>30</v>
      </c>
      <c r="F13" s="7">
        <v>40</v>
      </c>
      <c r="G13" s="14">
        <v>33</v>
      </c>
      <c r="H13" s="7">
        <v>23</v>
      </c>
      <c r="I13" s="7">
        <v>72</v>
      </c>
      <c r="J13" s="7">
        <v>171</v>
      </c>
      <c r="K13" s="7">
        <v>155</v>
      </c>
      <c r="L13" s="7">
        <v>96</v>
      </c>
      <c r="M13" s="7">
        <v>105</v>
      </c>
      <c r="N13" s="7">
        <v>42</v>
      </c>
      <c r="O13" s="7">
        <f t="shared" si="0"/>
        <v>793</v>
      </c>
    </row>
    <row r="14" spans="2:15" ht="12.75">
      <c r="B14" s="15" t="s">
        <v>23</v>
      </c>
      <c r="C14" s="7">
        <v>20</v>
      </c>
      <c r="D14" s="7">
        <v>20</v>
      </c>
      <c r="E14" s="7">
        <v>32</v>
      </c>
      <c r="F14" s="7">
        <v>39</v>
      </c>
      <c r="G14" s="14">
        <v>34</v>
      </c>
      <c r="H14" s="7">
        <v>55</v>
      </c>
      <c r="I14" s="7">
        <v>68</v>
      </c>
      <c r="J14" s="7">
        <v>131</v>
      </c>
      <c r="K14" s="7">
        <v>107</v>
      </c>
      <c r="L14" s="7">
        <v>99</v>
      </c>
      <c r="M14" s="7">
        <v>101</v>
      </c>
      <c r="N14" s="7">
        <v>54</v>
      </c>
      <c r="O14" s="7">
        <f t="shared" si="0"/>
        <v>760</v>
      </c>
    </row>
    <row r="15" spans="2:15" ht="12.75">
      <c r="B15" s="15" t="s">
        <v>24</v>
      </c>
      <c r="C15" s="7">
        <v>251</v>
      </c>
      <c r="D15" s="7">
        <v>201</v>
      </c>
      <c r="E15" s="7">
        <v>260</v>
      </c>
      <c r="F15" s="7">
        <v>408</v>
      </c>
      <c r="G15" s="14">
        <v>443</v>
      </c>
      <c r="H15" s="7">
        <v>432</v>
      </c>
      <c r="I15" s="7">
        <v>767</v>
      </c>
      <c r="J15" s="7">
        <v>2313</v>
      </c>
      <c r="K15" s="7">
        <v>2685</v>
      </c>
      <c r="L15" s="7">
        <v>2070</v>
      </c>
      <c r="M15" s="7">
        <v>1767</v>
      </c>
      <c r="N15" s="7">
        <v>1171</v>
      </c>
      <c r="O15" s="7">
        <f t="shared" si="0"/>
        <v>12768</v>
      </c>
    </row>
    <row r="16" spans="2:15" ht="12.75">
      <c r="B16" s="15" t="s">
        <v>25</v>
      </c>
      <c r="C16" s="7">
        <v>11</v>
      </c>
      <c r="D16" s="7">
        <v>5</v>
      </c>
      <c r="E16" s="7">
        <v>12</v>
      </c>
      <c r="F16" s="7">
        <v>16</v>
      </c>
      <c r="G16" s="14">
        <v>8</v>
      </c>
      <c r="H16" s="7">
        <v>12</v>
      </c>
      <c r="I16" s="7">
        <v>43</v>
      </c>
      <c r="J16" s="7">
        <v>168</v>
      </c>
      <c r="K16" s="7">
        <v>107</v>
      </c>
      <c r="L16" s="7">
        <v>63</v>
      </c>
      <c r="M16" s="7">
        <v>19</v>
      </c>
      <c r="N16" s="7">
        <v>16</v>
      </c>
      <c r="O16" s="7">
        <f t="shared" si="0"/>
        <v>480</v>
      </c>
    </row>
    <row r="17" spans="2:15" ht="12.75">
      <c r="B17" s="8" t="s">
        <v>41</v>
      </c>
      <c r="C17" s="8">
        <f aca="true" t="shared" si="1" ref="C17:H17">SUM(C4:C16)</f>
        <v>527</v>
      </c>
      <c r="D17" s="8">
        <f t="shared" si="1"/>
        <v>443</v>
      </c>
      <c r="E17" s="8">
        <f>SUM(E4:E16)</f>
        <v>753</v>
      </c>
      <c r="F17" s="8">
        <f t="shared" si="1"/>
        <v>1160</v>
      </c>
      <c r="G17" s="8">
        <f>SUM(G4:G16)</f>
        <v>1199</v>
      </c>
      <c r="H17" s="8">
        <f t="shared" si="1"/>
        <v>1092</v>
      </c>
      <c r="I17" s="8">
        <f aca="true" t="shared" si="2" ref="I17:N17">SUM(I4:I16)</f>
        <v>1682</v>
      </c>
      <c r="J17" s="8">
        <f t="shared" si="2"/>
        <v>4043</v>
      </c>
      <c r="K17" s="8">
        <f t="shared" si="2"/>
        <v>4294</v>
      </c>
      <c r="L17" s="8">
        <f t="shared" si="2"/>
        <v>3629</v>
      </c>
      <c r="M17" s="8">
        <f t="shared" si="2"/>
        <v>3673</v>
      </c>
      <c r="N17" s="8">
        <f t="shared" si="2"/>
        <v>2014</v>
      </c>
      <c r="O17" s="8">
        <f>SUM(O4:O16)</f>
        <v>24509</v>
      </c>
    </row>
    <row r="18" ht="12.75">
      <c r="O18" s="82" t="s">
        <v>102</v>
      </c>
    </row>
  </sheetData>
  <sheetProtection/>
  <printOptions/>
  <pageMargins left="0.75" right="0.75" top="1" bottom="1" header="0" footer="0"/>
  <pageSetup horizontalDpi="600" verticalDpi="600" orientation="landscape" paperSize="5" r:id="rId1"/>
  <ignoredErrors>
    <ignoredError sqref="I17:N17 C17:E17 G17:H17 F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H21" sqref="H21"/>
    </sheetView>
  </sheetViews>
  <sheetFormatPr defaultColWidth="11.421875" defaultRowHeight="12.75"/>
  <cols>
    <col min="2" max="3" width="9.140625" style="0" bestFit="1" customWidth="1"/>
    <col min="4" max="4" width="10.421875" style="0" bestFit="1" customWidth="1"/>
    <col min="5" max="5" width="13.140625" style="0" bestFit="1" customWidth="1"/>
    <col min="6" max="7" width="10.140625" style="0" bestFit="1" customWidth="1"/>
    <col min="8" max="8" width="12.8515625" style="0" bestFit="1" customWidth="1"/>
    <col min="9" max="9" width="7.7109375" style="0" bestFit="1" customWidth="1"/>
  </cols>
  <sheetData>
    <row r="1" spans="2:9" ht="14.25">
      <c r="B1" s="12" t="s">
        <v>111</v>
      </c>
      <c r="C1" s="12"/>
      <c r="D1" s="12"/>
      <c r="E1" s="12"/>
      <c r="F1" s="13"/>
      <c r="G1" s="13"/>
      <c r="H1" s="13"/>
      <c r="I1" s="13"/>
    </row>
    <row r="3" spans="2:9" ht="12.75">
      <c r="B3" s="8" t="s">
        <v>37</v>
      </c>
      <c r="C3" s="9" t="s">
        <v>54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8" t="s">
        <v>41</v>
      </c>
    </row>
    <row r="4" spans="2:9" ht="12.75">
      <c r="B4" s="23">
        <v>39448</v>
      </c>
      <c r="C4" s="6">
        <v>5</v>
      </c>
      <c r="D4" s="6">
        <v>396</v>
      </c>
      <c r="E4" s="6">
        <v>4</v>
      </c>
      <c r="F4" s="6">
        <v>16</v>
      </c>
      <c r="G4" s="6">
        <v>98</v>
      </c>
      <c r="H4" s="6">
        <v>8</v>
      </c>
      <c r="I4" s="30">
        <f aca="true" t="shared" si="0" ref="I4:I15">SUM(C4:H4)</f>
        <v>527</v>
      </c>
    </row>
    <row r="5" spans="2:9" ht="12.75">
      <c r="B5" s="23">
        <v>39479</v>
      </c>
      <c r="C5" s="6">
        <v>8</v>
      </c>
      <c r="D5" s="6">
        <v>340</v>
      </c>
      <c r="E5" s="6">
        <v>3</v>
      </c>
      <c r="F5" s="6">
        <v>11</v>
      </c>
      <c r="G5" s="6">
        <v>70</v>
      </c>
      <c r="H5" s="6">
        <v>11</v>
      </c>
      <c r="I5" s="30">
        <f t="shared" si="0"/>
        <v>443</v>
      </c>
    </row>
    <row r="6" spans="2:9" ht="12.75">
      <c r="B6" s="23">
        <v>39508</v>
      </c>
      <c r="C6" s="6">
        <v>26</v>
      </c>
      <c r="D6" s="6">
        <v>535</v>
      </c>
      <c r="E6" s="6">
        <v>20</v>
      </c>
      <c r="F6" s="6">
        <v>23</v>
      </c>
      <c r="G6" s="6">
        <v>119</v>
      </c>
      <c r="H6" s="6">
        <v>30</v>
      </c>
      <c r="I6" s="30">
        <f t="shared" si="0"/>
        <v>753</v>
      </c>
    </row>
    <row r="7" spans="2:9" ht="12.75">
      <c r="B7" s="23">
        <v>39539</v>
      </c>
      <c r="C7" s="6">
        <v>17</v>
      </c>
      <c r="D7" s="6">
        <v>893</v>
      </c>
      <c r="E7" s="6">
        <v>16</v>
      </c>
      <c r="F7" s="6">
        <v>31</v>
      </c>
      <c r="G7" s="6">
        <v>185</v>
      </c>
      <c r="H7" s="6">
        <v>18</v>
      </c>
      <c r="I7" s="29">
        <f t="shared" si="0"/>
        <v>1160</v>
      </c>
    </row>
    <row r="8" spans="2:9" ht="12.75">
      <c r="B8" s="23">
        <v>39569</v>
      </c>
      <c r="C8" s="6">
        <v>3</v>
      </c>
      <c r="D8" s="6">
        <v>985</v>
      </c>
      <c r="E8" s="6">
        <v>4</v>
      </c>
      <c r="F8" s="6">
        <v>8</v>
      </c>
      <c r="G8" s="6">
        <v>183</v>
      </c>
      <c r="H8" s="6">
        <v>16</v>
      </c>
      <c r="I8" s="29">
        <f t="shared" si="0"/>
        <v>1199</v>
      </c>
    </row>
    <row r="9" spans="2:9" ht="12.75">
      <c r="B9" s="23">
        <v>39600</v>
      </c>
      <c r="C9" s="6">
        <v>6</v>
      </c>
      <c r="D9" s="6">
        <v>906</v>
      </c>
      <c r="E9" s="6">
        <v>2</v>
      </c>
      <c r="F9" s="6">
        <v>10</v>
      </c>
      <c r="G9" s="6">
        <v>158</v>
      </c>
      <c r="H9" s="6">
        <v>10</v>
      </c>
      <c r="I9" s="29">
        <f t="shared" si="0"/>
        <v>1092</v>
      </c>
    </row>
    <row r="10" spans="2:9" ht="12.75">
      <c r="B10" s="77">
        <v>39630</v>
      </c>
      <c r="C10" s="6">
        <v>9</v>
      </c>
      <c r="D10" s="6">
        <v>1445</v>
      </c>
      <c r="E10" s="6">
        <v>5</v>
      </c>
      <c r="F10" s="6">
        <v>9</v>
      </c>
      <c r="G10" s="6">
        <v>200</v>
      </c>
      <c r="H10" s="6">
        <v>14</v>
      </c>
      <c r="I10" s="29">
        <f t="shared" si="0"/>
        <v>1682</v>
      </c>
    </row>
    <row r="11" spans="2:9" ht="12.75">
      <c r="B11" s="77">
        <v>39661</v>
      </c>
      <c r="C11" s="6">
        <v>15</v>
      </c>
      <c r="D11" s="6">
        <v>3601</v>
      </c>
      <c r="E11" s="6">
        <v>13</v>
      </c>
      <c r="F11" s="6">
        <v>19</v>
      </c>
      <c r="G11" s="6">
        <v>357</v>
      </c>
      <c r="H11" s="6">
        <v>38</v>
      </c>
      <c r="I11" s="29">
        <f t="shared" si="0"/>
        <v>4043</v>
      </c>
    </row>
    <row r="12" spans="2:9" ht="12.75">
      <c r="B12" s="77">
        <v>39692</v>
      </c>
      <c r="C12" s="6">
        <v>26</v>
      </c>
      <c r="D12" s="6">
        <v>3856</v>
      </c>
      <c r="E12" s="6">
        <v>13</v>
      </c>
      <c r="F12" s="6">
        <v>59</v>
      </c>
      <c r="G12" s="6">
        <v>311</v>
      </c>
      <c r="H12" s="6">
        <v>29</v>
      </c>
      <c r="I12" s="29">
        <f t="shared" si="0"/>
        <v>4294</v>
      </c>
    </row>
    <row r="13" spans="2:9" ht="12.75">
      <c r="B13" s="77">
        <v>39722</v>
      </c>
      <c r="C13" s="6">
        <v>15</v>
      </c>
      <c r="D13" s="6">
        <v>3301</v>
      </c>
      <c r="E13" s="6">
        <v>13</v>
      </c>
      <c r="F13" s="6">
        <v>30</v>
      </c>
      <c r="G13" s="6">
        <v>249</v>
      </c>
      <c r="H13" s="6">
        <v>21</v>
      </c>
      <c r="I13" s="29">
        <f t="shared" si="0"/>
        <v>3629</v>
      </c>
    </row>
    <row r="14" spans="2:9" ht="12.75">
      <c r="B14" s="23">
        <v>39753</v>
      </c>
      <c r="C14" s="6">
        <v>20</v>
      </c>
      <c r="D14" s="6">
        <v>3053</v>
      </c>
      <c r="E14" s="6">
        <v>12</v>
      </c>
      <c r="F14" s="6">
        <v>67</v>
      </c>
      <c r="G14" s="6">
        <v>482</v>
      </c>
      <c r="H14" s="6">
        <v>39</v>
      </c>
      <c r="I14" s="29">
        <f t="shared" si="0"/>
        <v>3673</v>
      </c>
    </row>
    <row r="15" spans="2:9" ht="12.75">
      <c r="B15" s="23">
        <v>39783</v>
      </c>
      <c r="C15" s="6">
        <v>27</v>
      </c>
      <c r="D15" s="6">
        <v>1396</v>
      </c>
      <c r="E15" s="6">
        <v>6</v>
      </c>
      <c r="F15" s="6">
        <v>22</v>
      </c>
      <c r="G15" s="6">
        <v>537</v>
      </c>
      <c r="H15" s="6">
        <v>26</v>
      </c>
      <c r="I15" s="29">
        <f t="shared" si="0"/>
        <v>2014</v>
      </c>
    </row>
    <row r="16" spans="2:9" ht="12.75">
      <c r="B16" s="8" t="s">
        <v>41</v>
      </c>
      <c r="C16" s="8">
        <f aca="true" t="shared" si="1" ref="C16:H16">SUM(C4:C15)</f>
        <v>177</v>
      </c>
      <c r="D16" s="8">
        <f t="shared" si="1"/>
        <v>20707</v>
      </c>
      <c r="E16" s="8">
        <f t="shared" si="1"/>
        <v>111</v>
      </c>
      <c r="F16" s="8">
        <f t="shared" si="1"/>
        <v>305</v>
      </c>
      <c r="G16" s="8">
        <f t="shared" si="1"/>
        <v>2949</v>
      </c>
      <c r="H16" s="8">
        <f t="shared" si="1"/>
        <v>260</v>
      </c>
      <c r="I16" s="8">
        <f>SUM(C16:H16)</f>
        <v>24509</v>
      </c>
    </row>
  </sheetData>
  <sheetProtection/>
  <printOptions/>
  <pageMargins left="0.75" right="0.75" top="1" bottom="1" header="0" footer="0"/>
  <pageSetup horizontalDpi="600" verticalDpi="600" orientation="landscape" paperSize="5" r:id="rId1"/>
  <ignoredErrors>
    <ignoredError sqref="I4:I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O18"/>
  <sheetViews>
    <sheetView zoomScalePageLayoutView="0" workbookViewId="0" topLeftCell="A2">
      <selection activeCell="H24" sqref="H24"/>
    </sheetView>
  </sheetViews>
  <sheetFormatPr defaultColWidth="11.421875" defaultRowHeight="12.75"/>
  <cols>
    <col min="2" max="2" width="9.7109375" style="0" customWidth="1"/>
    <col min="3" max="3" width="6.140625" style="0" customWidth="1"/>
    <col min="4" max="4" width="7.00390625" style="0" bestFit="1" customWidth="1"/>
    <col min="5" max="5" width="5.7109375" style="0" customWidth="1"/>
    <col min="6" max="6" width="5.421875" style="0" customWidth="1"/>
    <col min="7" max="7" width="5.57421875" style="0" customWidth="1"/>
    <col min="8" max="8" width="4.8515625" style="0" customWidth="1"/>
    <col min="9" max="9" width="5.28125" style="0" customWidth="1"/>
    <col min="10" max="10" width="4.8515625" style="0" customWidth="1"/>
    <col min="11" max="12" width="5.00390625" style="0" bestFit="1" customWidth="1"/>
    <col min="13" max="13" width="11.140625" style="0" customWidth="1"/>
    <col min="14" max="14" width="13.57421875" style="0" customWidth="1"/>
    <col min="15" max="15" width="13.00390625" style="0" customWidth="1"/>
  </cols>
  <sheetData>
    <row r="1" ht="12" customHeight="1"/>
    <row r="2" spans="2:12" ht="36" customHeight="1">
      <c r="B2" s="12" t="s">
        <v>112</v>
      </c>
      <c r="C2" s="12"/>
      <c r="D2" s="12"/>
      <c r="E2" s="12"/>
      <c r="F2" s="13"/>
      <c r="G2" s="13"/>
      <c r="H2" s="13"/>
      <c r="I2" s="13"/>
      <c r="J2" s="47"/>
      <c r="K2" s="47"/>
      <c r="L2" s="47"/>
    </row>
    <row r="3" ht="12" customHeight="1" thickBot="1"/>
    <row r="4" spans="3:15" ht="20.25" customHeight="1" thickBot="1">
      <c r="C4" s="58" t="s">
        <v>85</v>
      </c>
      <c r="D4" s="50"/>
      <c r="E4" s="50"/>
      <c r="F4" s="50"/>
      <c r="G4" s="50"/>
      <c r="H4" s="50"/>
      <c r="I4" s="50"/>
      <c r="J4" s="50"/>
      <c r="K4" s="50"/>
      <c r="L4" s="50"/>
      <c r="M4" s="102" t="s">
        <v>41</v>
      </c>
      <c r="N4" s="103"/>
      <c r="O4" s="104"/>
    </row>
    <row r="5" spans="2:15" s="49" customFormat="1" ht="42" customHeight="1" thickBot="1">
      <c r="B5" s="66" t="s">
        <v>37</v>
      </c>
      <c r="C5" s="52" t="s">
        <v>75</v>
      </c>
      <c r="D5" s="53" t="s">
        <v>76</v>
      </c>
      <c r="E5" s="53" t="s">
        <v>77</v>
      </c>
      <c r="F5" s="53" t="s">
        <v>78</v>
      </c>
      <c r="G5" s="53" t="s">
        <v>79</v>
      </c>
      <c r="H5" s="53" t="s">
        <v>80</v>
      </c>
      <c r="I5" s="53" t="s">
        <v>81</v>
      </c>
      <c r="J5" s="53" t="s">
        <v>82</v>
      </c>
      <c r="K5" s="53" t="s">
        <v>83</v>
      </c>
      <c r="L5" s="53" t="s">
        <v>84</v>
      </c>
      <c r="M5" s="57" t="s">
        <v>86</v>
      </c>
      <c r="N5" s="50" t="s">
        <v>72</v>
      </c>
      <c r="O5" s="51" t="s">
        <v>73</v>
      </c>
    </row>
    <row r="6" spans="2:15" ht="12.75">
      <c r="B6" s="23">
        <v>39448</v>
      </c>
      <c r="C6" s="54">
        <v>169</v>
      </c>
      <c r="D6" s="21">
        <v>205</v>
      </c>
      <c r="E6" s="21">
        <v>85</v>
      </c>
      <c r="F6" s="21">
        <v>39</v>
      </c>
      <c r="G6" s="21">
        <v>21</v>
      </c>
      <c r="H6" s="21">
        <v>6</v>
      </c>
      <c r="I6" s="21">
        <v>2</v>
      </c>
      <c r="J6" s="21">
        <v>0</v>
      </c>
      <c r="K6" s="21">
        <v>0</v>
      </c>
      <c r="L6" s="21">
        <v>0</v>
      </c>
      <c r="M6" s="61">
        <f aca="true" t="shared" si="0" ref="M6:M17">SUM(C6:L6)</f>
        <v>527</v>
      </c>
      <c r="N6" s="62">
        <v>1145</v>
      </c>
      <c r="O6" s="60">
        <v>2.17</v>
      </c>
    </row>
    <row r="7" spans="2:15" ht="12.75">
      <c r="B7" s="23">
        <v>39479</v>
      </c>
      <c r="C7" s="54">
        <v>144</v>
      </c>
      <c r="D7" s="21">
        <v>169</v>
      </c>
      <c r="E7" s="21">
        <v>123</v>
      </c>
      <c r="F7" s="21">
        <v>7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61">
        <f t="shared" si="0"/>
        <v>443</v>
      </c>
      <c r="N7" s="62">
        <v>879</v>
      </c>
      <c r="O7" s="60">
        <v>1.98</v>
      </c>
    </row>
    <row r="8" spans="2:15" ht="12.75">
      <c r="B8" s="23">
        <v>39508</v>
      </c>
      <c r="C8" s="73">
        <v>419</v>
      </c>
      <c r="D8" s="74">
        <v>209</v>
      </c>
      <c r="E8" s="74">
        <v>90</v>
      </c>
      <c r="F8" s="74">
        <v>17</v>
      </c>
      <c r="G8" s="21">
        <v>13</v>
      </c>
      <c r="H8" s="21">
        <v>5</v>
      </c>
      <c r="I8" s="21">
        <v>0</v>
      </c>
      <c r="J8" s="21">
        <v>0</v>
      </c>
      <c r="K8" s="21">
        <v>0</v>
      </c>
      <c r="L8" s="21">
        <v>0</v>
      </c>
      <c r="M8" s="61">
        <f t="shared" si="0"/>
        <v>753</v>
      </c>
      <c r="N8" s="62">
        <v>1270</v>
      </c>
      <c r="O8" s="60">
        <v>1.68</v>
      </c>
    </row>
    <row r="9" spans="2:15" s="28" customFormat="1" ht="12.75">
      <c r="B9" s="23">
        <v>39539</v>
      </c>
      <c r="C9" s="73">
        <v>612</v>
      </c>
      <c r="D9" s="74">
        <v>428</v>
      </c>
      <c r="E9" s="74">
        <v>84</v>
      </c>
      <c r="F9" s="74">
        <v>19</v>
      </c>
      <c r="G9" s="74">
        <v>4</v>
      </c>
      <c r="H9" s="74">
        <v>8</v>
      </c>
      <c r="I9" s="74">
        <v>3</v>
      </c>
      <c r="J9" s="74">
        <v>1</v>
      </c>
      <c r="K9" s="74">
        <v>1</v>
      </c>
      <c r="L9" s="74">
        <v>0</v>
      </c>
      <c r="M9" s="61">
        <f t="shared" si="0"/>
        <v>1160</v>
      </c>
      <c r="N9" s="78">
        <v>1902</v>
      </c>
      <c r="O9" s="60">
        <v>1.64</v>
      </c>
    </row>
    <row r="10" spans="2:15" ht="12" customHeight="1">
      <c r="B10" s="23">
        <v>39569</v>
      </c>
      <c r="C10" s="54">
        <v>478</v>
      </c>
      <c r="D10" s="21">
        <v>361</v>
      </c>
      <c r="E10" s="21">
        <v>238</v>
      </c>
      <c r="F10" s="21">
        <v>90</v>
      </c>
      <c r="G10" s="21">
        <v>29</v>
      </c>
      <c r="H10" s="21">
        <v>2</v>
      </c>
      <c r="I10" s="21">
        <v>1</v>
      </c>
      <c r="J10" s="21">
        <v>0</v>
      </c>
      <c r="K10" s="21">
        <v>0</v>
      </c>
      <c r="L10" s="21">
        <v>0</v>
      </c>
      <c r="M10" s="61">
        <f t="shared" si="0"/>
        <v>1199</v>
      </c>
      <c r="N10" s="62">
        <v>2438</v>
      </c>
      <c r="O10" s="60">
        <v>2.03</v>
      </c>
    </row>
    <row r="11" spans="2:15" ht="12.75">
      <c r="B11" s="23">
        <v>39600</v>
      </c>
      <c r="C11" s="73">
        <v>381</v>
      </c>
      <c r="D11" s="74">
        <v>357</v>
      </c>
      <c r="E11" s="74">
        <v>254</v>
      </c>
      <c r="F11" s="74">
        <v>87</v>
      </c>
      <c r="G11" s="74">
        <v>7</v>
      </c>
      <c r="H11" s="74">
        <v>5</v>
      </c>
      <c r="I11" s="74">
        <v>1</v>
      </c>
      <c r="J11" s="74">
        <v>0</v>
      </c>
      <c r="K11" s="74">
        <v>0</v>
      </c>
      <c r="L11" s="74">
        <v>0</v>
      </c>
      <c r="M11" s="61">
        <f t="shared" si="0"/>
        <v>1092</v>
      </c>
      <c r="N11" s="62">
        <v>2277</v>
      </c>
      <c r="O11" s="60">
        <v>2.08</v>
      </c>
    </row>
    <row r="12" spans="2:15" s="28" customFormat="1" ht="12.75">
      <c r="B12" s="23">
        <v>39630</v>
      </c>
      <c r="C12" s="73">
        <v>682</v>
      </c>
      <c r="D12" s="74">
        <v>400</v>
      </c>
      <c r="E12" s="74">
        <v>353</v>
      </c>
      <c r="F12" s="74">
        <v>180</v>
      </c>
      <c r="G12" s="74">
        <v>40</v>
      </c>
      <c r="H12" s="74">
        <v>17</v>
      </c>
      <c r="I12" s="74">
        <v>8</v>
      </c>
      <c r="J12" s="74">
        <v>2</v>
      </c>
      <c r="K12" s="74">
        <v>0</v>
      </c>
      <c r="L12" s="74">
        <v>0</v>
      </c>
      <c r="M12" s="61">
        <f t="shared" si="0"/>
        <v>1682</v>
      </c>
      <c r="N12" s="78">
        <v>3635</v>
      </c>
      <c r="O12" s="60">
        <v>2.06</v>
      </c>
    </row>
    <row r="13" spans="2:15" s="28" customFormat="1" ht="12.75">
      <c r="B13" s="23">
        <v>39661</v>
      </c>
      <c r="C13" s="73">
        <v>1979</v>
      </c>
      <c r="D13" s="74">
        <v>595</v>
      </c>
      <c r="E13" s="74">
        <v>475</v>
      </c>
      <c r="F13" s="74">
        <v>156</v>
      </c>
      <c r="G13" s="74">
        <v>315</v>
      </c>
      <c r="H13" s="74">
        <v>153</v>
      </c>
      <c r="I13" s="74">
        <v>84</v>
      </c>
      <c r="J13" s="74">
        <v>159</v>
      </c>
      <c r="K13" s="74">
        <v>125</v>
      </c>
      <c r="L13" s="74">
        <v>2</v>
      </c>
      <c r="M13" s="61">
        <f t="shared" si="0"/>
        <v>4043</v>
      </c>
      <c r="N13" s="78">
        <v>9816</v>
      </c>
      <c r="O13" s="60">
        <v>2.42</v>
      </c>
    </row>
    <row r="14" spans="2:15" s="28" customFormat="1" ht="12.75">
      <c r="B14" s="23">
        <v>39692</v>
      </c>
      <c r="C14" s="73">
        <v>2050</v>
      </c>
      <c r="D14" s="74">
        <v>519</v>
      </c>
      <c r="E14" s="74">
        <v>282</v>
      </c>
      <c r="F14" s="74">
        <v>338</v>
      </c>
      <c r="G14" s="74">
        <v>464</v>
      </c>
      <c r="H14" s="74">
        <v>388</v>
      </c>
      <c r="I14" s="74">
        <v>185</v>
      </c>
      <c r="J14" s="74">
        <v>50</v>
      </c>
      <c r="K14" s="74">
        <v>18</v>
      </c>
      <c r="L14" s="74">
        <v>0</v>
      </c>
      <c r="M14" s="61">
        <f t="shared" si="0"/>
        <v>4294</v>
      </c>
      <c r="N14" s="78">
        <v>11791</v>
      </c>
      <c r="O14" s="60">
        <v>2.74</v>
      </c>
    </row>
    <row r="15" spans="2:15" ht="12.75">
      <c r="B15" s="77">
        <v>39722</v>
      </c>
      <c r="C15" s="73">
        <v>701</v>
      </c>
      <c r="D15" s="74">
        <v>401</v>
      </c>
      <c r="E15" s="74">
        <v>493</v>
      </c>
      <c r="F15" s="74">
        <v>1041</v>
      </c>
      <c r="G15" s="74">
        <v>517</v>
      </c>
      <c r="H15" s="74">
        <v>315</v>
      </c>
      <c r="I15" s="74">
        <v>143</v>
      </c>
      <c r="J15" s="74">
        <v>11</v>
      </c>
      <c r="K15" s="74">
        <v>6</v>
      </c>
      <c r="L15" s="74">
        <v>1</v>
      </c>
      <c r="M15" s="61">
        <f t="shared" si="0"/>
        <v>3629</v>
      </c>
      <c r="N15" s="62">
        <v>12774</v>
      </c>
      <c r="O15" s="60">
        <v>3.51</v>
      </c>
    </row>
    <row r="16" spans="2:15" ht="12.75">
      <c r="B16" s="77">
        <v>39753</v>
      </c>
      <c r="C16" s="73">
        <v>1075</v>
      </c>
      <c r="D16" s="74">
        <v>340</v>
      </c>
      <c r="E16" s="74">
        <v>337</v>
      </c>
      <c r="F16" s="74">
        <v>347</v>
      </c>
      <c r="G16" s="74">
        <v>388</v>
      </c>
      <c r="H16" s="74">
        <v>691</v>
      </c>
      <c r="I16" s="74">
        <v>385</v>
      </c>
      <c r="J16" s="74">
        <v>91</v>
      </c>
      <c r="K16" s="74">
        <v>18</v>
      </c>
      <c r="L16" s="74">
        <v>1</v>
      </c>
      <c r="M16" s="61">
        <f t="shared" si="0"/>
        <v>3673</v>
      </c>
      <c r="N16" s="62">
        <v>13835</v>
      </c>
      <c r="O16" s="60">
        <v>3.76</v>
      </c>
    </row>
    <row r="17" spans="2:15" s="28" customFormat="1" ht="13.5" thickBot="1">
      <c r="B17" s="23">
        <v>39783</v>
      </c>
      <c r="C17" s="73">
        <v>319</v>
      </c>
      <c r="D17" s="74">
        <v>382</v>
      </c>
      <c r="E17" s="74">
        <v>236</v>
      </c>
      <c r="F17" s="74">
        <v>350</v>
      </c>
      <c r="G17" s="74">
        <v>164</v>
      </c>
      <c r="H17" s="74">
        <v>321</v>
      </c>
      <c r="I17" s="74">
        <v>117</v>
      </c>
      <c r="J17" s="74">
        <v>94</v>
      </c>
      <c r="K17" s="74">
        <v>28</v>
      </c>
      <c r="L17" s="74">
        <v>3</v>
      </c>
      <c r="M17" s="61">
        <f t="shared" si="0"/>
        <v>2014</v>
      </c>
      <c r="N17" s="78">
        <v>7790</v>
      </c>
      <c r="O17" s="60">
        <v>3.86</v>
      </c>
    </row>
    <row r="18" spans="2:15" ht="13.5" thickBot="1">
      <c r="B18" s="105" t="s">
        <v>40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56">
        <f>SUM(M6:M17)</f>
        <v>24509</v>
      </c>
      <c r="N18" s="55">
        <f>SUM(N6:N17)</f>
        <v>69552</v>
      </c>
      <c r="O18" s="59">
        <v>2.84</v>
      </c>
    </row>
    <row r="19" ht="12" customHeight="1"/>
    <row r="20" ht="12" customHeight="1"/>
    <row r="21" ht="12" customHeight="1"/>
  </sheetData>
  <sheetProtection/>
  <mergeCells count="2">
    <mergeCell ref="M4:O4"/>
    <mergeCell ref="B18:L18"/>
  </mergeCells>
  <printOptions/>
  <pageMargins left="0.75" right="0.75" top="1" bottom="1" header="0" footer="0"/>
  <pageSetup horizontalDpi="600" verticalDpi="600" orientation="landscape" paperSize="5" r:id="rId1"/>
  <ignoredErrors>
    <ignoredError sqref="M6:M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P25"/>
  <sheetViews>
    <sheetView zoomScalePageLayoutView="0" workbookViewId="0" topLeftCell="A1">
      <selection activeCell="R10" sqref="R10"/>
    </sheetView>
  </sheetViews>
  <sheetFormatPr defaultColWidth="11.421875" defaultRowHeight="12.75"/>
  <cols>
    <col min="2" max="2" width="12.00390625" style="0" customWidth="1"/>
    <col min="3" max="3" width="9.00390625" style="0" customWidth="1"/>
    <col min="4" max="4" width="5.28125" style="0" customWidth="1"/>
    <col min="5" max="5" width="5.7109375" style="0" bestFit="1" customWidth="1"/>
    <col min="6" max="6" width="5.28125" style="0" customWidth="1"/>
    <col min="7" max="10" width="5.7109375" style="0" bestFit="1" customWidth="1"/>
    <col min="11" max="11" width="4.7109375" style="0" customWidth="1"/>
    <col min="12" max="12" width="5.00390625" style="0" customWidth="1"/>
    <col min="13" max="13" width="10.140625" style="0" bestFit="1" customWidth="1"/>
    <col min="14" max="15" width="10.7109375" style="0" bestFit="1" customWidth="1"/>
    <col min="16" max="16" width="7.7109375" style="0" customWidth="1"/>
  </cols>
  <sheetData>
    <row r="1" spans="2:15" s="31" customFormat="1" ht="14.25">
      <c r="B1" s="12" t="s">
        <v>113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2:15" s="31" customFormat="1" ht="33" customHeight="1">
      <c r="B2" s="64" t="s">
        <v>87</v>
      </c>
      <c r="C2" s="41" t="s">
        <v>74</v>
      </c>
      <c r="D2" s="41"/>
      <c r="E2" s="41"/>
      <c r="F2" s="41"/>
      <c r="G2" s="41"/>
      <c r="H2" s="41"/>
      <c r="I2" s="41"/>
      <c r="J2" s="41"/>
      <c r="K2" s="41"/>
      <c r="L2" s="41"/>
      <c r="M2" s="44" t="s">
        <v>41</v>
      </c>
      <c r="N2" s="45"/>
      <c r="O2" s="46"/>
    </row>
    <row r="3" spans="2:15" s="31" customFormat="1" ht="30.75" customHeight="1">
      <c r="B3" s="65"/>
      <c r="C3" s="42" t="s">
        <v>64</v>
      </c>
      <c r="D3" s="42" t="s">
        <v>65</v>
      </c>
      <c r="E3" s="42" t="s">
        <v>66</v>
      </c>
      <c r="F3" s="42" t="s">
        <v>67</v>
      </c>
      <c r="G3" s="42" t="s">
        <v>68</v>
      </c>
      <c r="H3" s="42" t="s">
        <v>69</v>
      </c>
      <c r="I3" s="42" t="s">
        <v>70</v>
      </c>
      <c r="J3" s="42" t="s">
        <v>99</v>
      </c>
      <c r="K3" s="43" t="s">
        <v>100</v>
      </c>
      <c r="L3" s="43" t="s">
        <v>101</v>
      </c>
      <c r="M3" s="42" t="s">
        <v>71</v>
      </c>
      <c r="N3" s="42" t="s">
        <v>72</v>
      </c>
      <c r="O3" s="42" t="s">
        <v>73</v>
      </c>
    </row>
    <row r="4" spans="2:15" s="38" customFormat="1" ht="12.75">
      <c r="B4" s="63">
        <v>39448</v>
      </c>
      <c r="C4" s="32">
        <v>4</v>
      </c>
      <c r="D4" s="32">
        <v>8</v>
      </c>
      <c r="E4" s="32">
        <v>2</v>
      </c>
      <c r="F4" s="32">
        <v>1</v>
      </c>
      <c r="G4" s="32">
        <v>1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f>SUM(C4:L4)</f>
        <v>16</v>
      </c>
      <c r="N4" s="32">
        <v>35</v>
      </c>
      <c r="O4" s="39">
        <f>(N4/M4)</f>
        <v>2.1875</v>
      </c>
    </row>
    <row r="5" spans="2:15" s="31" customFormat="1" ht="12.75">
      <c r="B5" s="63">
        <v>39479</v>
      </c>
      <c r="C5" s="32">
        <v>4</v>
      </c>
      <c r="D5" s="32">
        <v>4</v>
      </c>
      <c r="E5" s="32">
        <v>3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f>SUM(C5:L5)</f>
        <v>11</v>
      </c>
      <c r="N5" s="32">
        <v>21</v>
      </c>
      <c r="O5" s="39">
        <f>(N5/M5)</f>
        <v>1.9090909090909092</v>
      </c>
    </row>
    <row r="6" spans="2:15" s="31" customFormat="1" ht="12.75">
      <c r="B6" s="63">
        <v>39508</v>
      </c>
      <c r="C6" s="33">
        <v>12</v>
      </c>
      <c r="D6" s="33">
        <v>10</v>
      </c>
      <c r="E6" s="33">
        <v>1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f>SUM(C6:L6)</f>
        <v>23</v>
      </c>
      <c r="N6" s="33">
        <v>35</v>
      </c>
      <c r="O6" s="39">
        <v>1.52</v>
      </c>
    </row>
    <row r="7" spans="2:15" s="31" customFormat="1" ht="12.75">
      <c r="B7" s="63">
        <v>39539</v>
      </c>
      <c r="C7" s="33">
        <v>20</v>
      </c>
      <c r="D7" s="33">
        <v>10</v>
      </c>
      <c r="E7" s="33">
        <v>0</v>
      </c>
      <c r="F7" s="33">
        <v>1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f>SUM(C7:L7)</f>
        <v>31</v>
      </c>
      <c r="N7" s="33">
        <v>44</v>
      </c>
      <c r="O7" s="39">
        <v>1.41</v>
      </c>
    </row>
    <row r="8" spans="2:15" s="31" customFormat="1" ht="12.75">
      <c r="B8" s="63">
        <v>39569</v>
      </c>
      <c r="C8" s="32">
        <v>4</v>
      </c>
      <c r="D8" s="32">
        <v>1</v>
      </c>
      <c r="E8" s="32">
        <v>2</v>
      </c>
      <c r="F8" s="32">
        <v>1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8</v>
      </c>
      <c r="N8" s="32">
        <v>16</v>
      </c>
      <c r="O8" s="39">
        <v>2</v>
      </c>
    </row>
    <row r="9" spans="2:15" s="31" customFormat="1" ht="12.75">
      <c r="B9" s="63">
        <v>39600</v>
      </c>
      <c r="C9" s="33">
        <v>3</v>
      </c>
      <c r="D9" s="33">
        <v>3</v>
      </c>
      <c r="E9" s="33">
        <v>2</v>
      </c>
      <c r="F9" s="33">
        <v>2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2">
        <v>10</v>
      </c>
      <c r="N9" s="32">
        <v>23</v>
      </c>
      <c r="O9" s="39">
        <v>2.3</v>
      </c>
    </row>
    <row r="10" spans="2:15" s="38" customFormat="1" ht="12.75">
      <c r="B10" s="23">
        <v>39630</v>
      </c>
      <c r="C10" s="33">
        <v>3</v>
      </c>
      <c r="D10" s="33">
        <v>2</v>
      </c>
      <c r="E10" s="33">
        <v>3</v>
      </c>
      <c r="F10" s="33">
        <v>1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f aca="true" t="shared" si="0" ref="M10:M15">SUM(C10:L10)</f>
        <v>9</v>
      </c>
      <c r="N10" s="33">
        <v>20</v>
      </c>
      <c r="O10" s="79">
        <v>2.22</v>
      </c>
    </row>
    <row r="11" spans="2:15" s="38" customFormat="1" ht="12.75">
      <c r="B11" s="23">
        <v>39661</v>
      </c>
      <c r="C11" s="33">
        <v>7</v>
      </c>
      <c r="D11" s="33">
        <v>3</v>
      </c>
      <c r="E11" s="33">
        <v>0</v>
      </c>
      <c r="F11" s="33">
        <v>1</v>
      </c>
      <c r="G11" s="33">
        <v>5</v>
      </c>
      <c r="H11" s="33">
        <v>0</v>
      </c>
      <c r="I11" s="33">
        <v>0</v>
      </c>
      <c r="J11" s="33">
        <v>1</v>
      </c>
      <c r="K11" s="33">
        <v>2</v>
      </c>
      <c r="L11" s="33">
        <v>0</v>
      </c>
      <c r="M11" s="33">
        <f t="shared" si="0"/>
        <v>19</v>
      </c>
      <c r="N11" s="33">
        <v>68</v>
      </c>
      <c r="O11" s="79">
        <v>3.57</v>
      </c>
    </row>
    <row r="12" spans="2:15" s="38" customFormat="1" ht="12.75">
      <c r="B12" s="23">
        <v>39692</v>
      </c>
      <c r="C12" s="33">
        <v>39</v>
      </c>
      <c r="D12" s="33">
        <v>9</v>
      </c>
      <c r="E12" s="33">
        <v>2</v>
      </c>
      <c r="F12" s="33">
        <v>4</v>
      </c>
      <c r="G12" s="33">
        <v>2</v>
      </c>
      <c r="H12" s="33">
        <v>1</v>
      </c>
      <c r="I12" s="33">
        <v>2</v>
      </c>
      <c r="J12" s="33">
        <v>0</v>
      </c>
      <c r="K12" s="33">
        <v>0</v>
      </c>
      <c r="L12" s="33">
        <v>0</v>
      </c>
      <c r="M12" s="33">
        <f t="shared" si="0"/>
        <v>59</v>
      </c>
      <c r="N12" s="33">
        <v>109</v>
      </c>
      <c r="O12" s="79">
        <v>1.84</v>
      </c>
    </row>
    <row r="13" spans="2:15" s="31" customFormat="1" ht="12.75">
      <c r="B13" s="77">
        <v>39722</v>
      </c>
      <c r="C13" s="33">
        <v>8</v>
      </c>
      <c r="D13" s="33">
        <v>2</v>
      </c>
      <c r="E13" s="33">
        <v>4</v>
      </c>
      <c r="F13" s="33">
        <v>6</v>
      </c>
      <c r="G13" s="33">
        <v>3</v>
      </c>
      <c r="H13" s="33">
        <v>3</v>
      </c>
      <c r="I13" s="33">
        <v>4</v>
      </c>
      <c r="J13" s="33">
        <v>0</v>
      </c>
      <c r="K13" s="33">
        <v>0</v>
      </c>
      <c r="L13" s="33">
        <v>0</v>
      </c>
      <c r="M13" s="32">
        <f t="shared" si="0"/>
        <v>30</v>
      </c>
      <c r="N13" s="32">
        <v>109</v>
      </c>
      <c r="O13" s="39">
        <v>3.63</v>
      </c>
    </row>
    <row r="14" spans="2:15" s="31" customFormat="1" ht="12.75">
      <c r="B14" s="77">
        <v>39753</v>
      </c>
      <c r="C14" s="33">
        <v>27</v>
      </c>
      <c r="D14" s="33">
        <v>9</v>
      </c>
      <c r="E14" s="33">
        <v>10</v>
      </c>
      <c r="F14" s="33">
        <v>5</v>
      </c>
      <c r="G14" s="33">
        <v>2</v>
      </c>
      <c r="H14" s="33">
        <v>2</v>
      </c>
      <c r="I14" s="33">
        <v>6</v>
      </c>
      <c r="J14" s="33">
        <v>4</v>
      </c>
      <c r="K14" s="33">
        <v>2</v>
      </c>
      <c r="L14" s="33">
        <v>0</v>
      </c>
      <c r="M14" s="32">
        <f t="shared" si="0"/>
        <v>67</v>
      </c>
      <c r="N14" s="32">
        <v>209</v>
      </c>
      <c r="O14" s="39">
        <v>3.11</v>
      </c>
    </row>
    <row r="15" spans="2:15" s="31" customFormat="1" ht="12.75">
      <c r="B15" s="85">
        <v>39783</v>
      </c>
      <c r="C15" s="86">
        <v>19</v>
      </c>
      <c r="D15" s="86">
        <v>2</v>
      </c>
      <c r="E15" s="86">
        <v>0</v>
      </c>
      <c r="F15" s="86">
        <v>1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7">
        <f t="shared" si="0"/>
        <v>22</v>
      </c>
      <c r="N15" s="32">
        <v>27</v>
      </c>
      <c r="O15" s="39">
        <v>1.22</v>
      </c>
    </row>
    <row r="16" spans="2:15" s="31" customFormat="1" ht="12.75">
      <c r="B16" s="110" t="s">
        <v>41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84">
        <f>SUM(M4:M15)</f>
        <v>305</v>
      </c>
      <c r="N16" s="40">
        <f>SUM(N4:N15)</f>
        <v>716</v>
      </c>
      <c r="O16" s="80">
        <f>(N16/M16)</f>
        <v>2.3475409836065575</v>
      </c>
    </row>
    <row r="17" spans="2:15" s="31" customFormat="1" ht="12.75">
      <c r="B17"/>
      <c r="C17" s="81" t="s">
        <v>102</v>
      </c>
      <c r="D17"/>
      <c r="E17"/>
      <c r="F17"/>
      <c r="G17"/>
      <c r="H17"/>
      <c r="I17"/>
      <c r="J17"/>
      <c r="K17"/>
      <c r="L17"/>
      <c r="M17"/>
      <c r="N17"/>
      <c r="O17"/>
    </row>
    <row r="18" spans="2:16" ht="26.25" customHeight="1">
      <c r="B18" s="31"/>
      <c r="C18" s="109" t="s">
        <v>121</v>
      </c>
      <c r="D18" s="110"/>
      <c r="E18" s="110"/>
      <c r="F18" s="110"/>
      <c r="G18" s="110"/>
      <c r="H18" s="110"/>
      <c r="I18" s="110"/>
      <c r="J18" s="111"/>
      <c r="K18" s="31"/>
      <c r="L18" s="31"/>
      <c r="M18" s="31"/>
      <c r="N18" s="31"/>
      <c r="P18" s="34"/>
    </row>
    <row r="19" spans="3:13" ht="12.75">
      <c r="C19" s="37"/>
      <c r="D19" s="35"/>
      <c r="E19" s="35"/>
      <c r="F19" s="35"/>
      <c r="G19" s="36"/>
      <c r="H19" s="36"/>
      <c r="I19" s="36"/>
      <c r="J19" s="36"/>
      <c r="K19" s="36"/>
      <c r="L19" s="36"/>
      <c r="M19" s="36"/>
    </row>
    <row r="20" spans="3:6" ht="15">
      <c r="C20" s="75"/>
      <c r="F20" s="35"/>
    </row>
    <row r="21" ht="12.75">
      <c r="F21" s="35"/>
    </row>
    <row r="22" ht="12.75">
      <c r="F22" s="35"/>
    </row>
    <row r="24" spans="3:14" ht="54.75" customHeight="1">
      <c r="C24" s="107" t="s">
        <v>117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3:10" ht="12.75">
      <c r="C25" s="36"/>
      <c r="D25" s="36"/>
      <c r="E25" s="36"/>
      <c r="F25" s="36"/>
      <c r="G25" s="36"/>
      <c r="H25" s="36"/>
      <c r="I25" s="36"/>
      <c r="J25" s="36"/>
    </row>
  </sheetData>
  <sheetProtection/>
  <mergeCells count="3">
    <mergeCell ref="C24:N24"/>
    <mergeCell ref="C18:J18"/>
    <mergeCell ref="B16:L16"/>
  </mergeCells>
  <printOptions/>
  <pageMargins left="0.75" right="0.75" top="1" bottom="1" header="0" footer="0"/>
  <pageSetup horizontalDpi="600" verticalDpi="600" orientation="landscape" paperSize="5" r:id="rId1"/>
  <ignoredErrors>
    <ignoredError sqref="M4:M7 M10: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Arias</dc:creator>
  <cp:keywords/>
  <dc:description/>
  <cp:lastModifiedBy>Osmani Baullosa Acosta</cp:lastModifiedBy>
  <cp:lastPrinted>2008-04-09T21:08:35Z</cp:lastPrinted>
  <dcterms:created xsi:type="dcterms:W3CDTF">2006-08-10T15:49:50Z</dcterms:created>
  <dcterms:modified xsi:type="dcterms:W3CDTF">2014-04-09T13:04:18Z</dcterms:modified>
  <cp:category/>
  <cp:version/>
  <cp:contentType/>
  <cp:contentStatus/>
</cp:coreProperties>
</file>